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ny1017\Desktop\專任助理相關檔案\"/>
    </mc:Choice>
  </mc:AlternateContent>
  <xr:revisionPtr revIDLastSave="0" documentId="8_{D54D89FD-E196-4BB1-8532-E38EFCB17BF5}" xr6:coauthVersionLast="36" xr6:coauthVersionMax="36" xr10:uidLastSave="{00000000-0000-0000-0000-000000000000}"/>
  <bookViews>
    <workbookView xWindow="0" yWindow="0" windowWidth="28800" windowHeight="11520" firstSheet="2" activeTab="12" xr2:uid="{00000000-000D-0000-FFFF-FFFF00000000}"/>
  </bookViews>
  <sheets>
    <sheet name="總表" sheetId="1" r:id="rId1"/>
    <sheet name="111年1月" sheetId="2" r:id="rId2"/>
    <sheet name="111年2月" sheetId="3" r:id="rId3"/>
    <sheet name="111年3月" sheetId="4" r:id="rId4"/>
    <sheet name="111年4月" sheetId="5" r:id="rId5"/>
    <sheet name="111年5月" sheetId="6" r:id="rId6"/>
    <sheet name="111年6月" sheetId="7" r:id="rId7"/>
    <sheet name="111年7月" sheetId="14" r:id="rId8"/>
    <sheet name="111年8月" sheetId="9" r:id="rId9"/>
    <sheet name="111年9月" sheetId="10" r:id="rId10"/>
    <sheet name="111年10月" sheetId="11" r:id="rId11"/>
    <sheet name="111年11月" sheetId="12" r:id="rId12"/>
    <sheet name="111年12月" sheetId="13" r:id="rId13"/>
  </sheets>
  <definedNames>
    <definedName name="_xlnm.Print_Area" localSheetId="10">'111年10月'!$A$1:$H$42</definedName>
    <definedName name="_xlnm.Print_Area" localSheetId="11">'111年11月'!$A$1:$H$42</definedName>
    <definedName name="_xlnm.Print_Area" localSheetId="12">'111年12月'!$A$1:$H$42</definedName>
    <definedName name="_xlnm.Print_Area" localSheetId="1">'111年1月'!$A$1:$H$42</definedName>
    <definedName name="_xlnm.Print_Area" localSheetId="2">'111年2月'!$A$1:$H$42</definedName>
    <definedName name="_xlnm.Print_Area" localSheetId="3">'111年3月'!$A$1:$H$42</definedName>
    <definedName name="_xlnm.Print_Area" localSheetId="4">'111年4月'!$A$1:$H$42</definedName>
    <definedName name="_xlnm.Print_Area" localSheetId="5">'111年5月'!$A$1:$H$42</definedName>
    <definedName name="_xlnm.Print_Area" localSheetId="6">'111年6月'!$A$1:$H$42</definedName>
    <definedName name="_xlnm.Print_Area" localSheetId="7">'111年7月'!$A$1:$H$42</definedName>
    <definedName name="_xlnm.Print_Area" localSheetId="8">'111年8月'!$A$1:$H$42</definedName>
    <definedName name="_xlnm.Print_Area" localSheetId="9">'111年9月'!$A$1:$H$42</definedName>
  </definedNames>
  <calcPr calcId="191029"/>
</workbook>
</file>

<file path=xl/calcChain.xml><?xml version="1.0" encoding="utf-8"?>
<calcChain xmlns="http://schemas.openxmlformats.org/spreadsheetml/2006/main">
  <c r="C1" i="1" l="1"/>
  <c r="H9" i="1" l="1"/>
  <c r="G9" i="1"/>
  <c r="F9" i="1"/>
  <c r="E9" i="1"/>
  <c r="D9" i="1"/>
  <c r="C9" i="1"/>
  <c r="B9" i="1"/>
  <c r="B1" i="13"/>
  <c r="B1" i="12"/>
  <c r="B1" i="10"/>
  <c r="B1" i="11" s="1"/>
  <c r="B1" i="9"/>
  <c r="C6" i="9"/>
  <c r="A1" i="9"/>
  <c r="F4" i="9"/>
  <c r="C4" i="9"/>
  <c r="A2" i="9"/>
  <c r="B1" i="6"/>
  <c r="B1" i="7" s="1"/>
  <c r="B1" i="14" s="1"/>
  <c r="A4" i="5"/>
  <c r="B1" i="4"/>
  <c r="B1" i="3"/>
  <c r="A3" i="3"/>
  <c r="H38" i="14"/>
  <c r="G38" i="14"/>
  <c r="F38" i="14"/>
  <c r="E38" i="14"/>
  <c r="D38" i="14"/>
  <c r="C38" i="14"/>
  <c r="B38" i="14"/>
  <c r="C6" i="14"/>
  <c r="B39" i="14" s="1"/>
  <c r="F4" i="14"/>
  <c r="E4" i="14"/>
  <c r="C4" i="14"/>
  <c r="B4" i="14"/>
  <c r="A1" i="14"/>
  <c r="D40" i="14" l="1"/>
  <c r="F4" i="2"/>
  <c r="E4" i="13" l="1"/>
  <c r="B4" i="13"/>
  <c r="E4" i="12"/>
  <c r="B4" i="12"/>
  <c r="E4" i="11"/>
  <c r="B4" i="11"/>
  <c r="E4" i="10"/>
  <c r="B4" i="10"/>
  <c r="E4" i="9"/>
  <c r="B4" i="9"/>
  <c r="E4" i="7"/>
  <c r="B4" i="7"/>
  <c r="E4" i="6"/>
  <c r="B4" i="6"/>
  <c r="E4" i="5"/>
  <c r="B4" i="5"/>
  <c r="E4" i="4"/>
  <c r="B4" i="4"/>
  <c r="E4" i="3"/>
  <c r="C4" i="3"/>
  <c r="C4" i="4" s="1"/>
  <c r="C4" i="5" s="1"/>
  <c r="C4" i="6" s="1"/>
  <c r="C4" i="7" s="1"/>
  <c r="C4" i="10" s="1"/>
  <c r="C4" i="11" s="1"/>
  <c r="C4" i="12" s="1"/>
  <c r="C4" i="13" s="1"/>
  <c r="B4" i="3"/>
  <c r="A2" i="3"/>
  <c r="A2" i="4" s="1"/>
  <c r="A2" i="5" s="1"/>
  <c r="A2" i="6" s="1"/>
  <c r="A2" i="7" s="1"/>
  <c r="A1" i="3"/>
  <c r="A1" i="4" s="1"/>
  <c r="A1" i="5" s="1"/>
  <c r="A1" i="6" s="1"/>
  <c r="A1" i="7" s="1"/>
  <c r="A1" i="10" s="1"/>
  <c r="A1" i="11" s="1"/>
  <c r="A1" i="12" s="1"/>
  <c r="A1" i="13" s="1"/>
  <c r="G13" i="1"/>
  <c r="C13" i="1"/>
  <c r="E11" i="1"/>
  <c r="E7" i="1"/>
  <c r="G5" i="1"/>
  <c r="C5" i="1"/>
  <c r="B4" i="1"/>
  <c r="E3" i="1"/>
  <c r="H38" i="13"/>
  <c r="H14" i="1" s="1"/>
  <c r="G38" i="13"/>
  <c r="G14" i="1" s="1"/>
  <c r="F38" i="13"/>
  <c r="F14" i="1" s="1"/>
  <c r="E38" i="13"/>
  <c r="E14" i="1" s="1"/>
  <c r="D38" i="13"/>
  <c r="C38" i="13"/>
  <c r="C14" i="1" s="1"/>
  <c r="B38" i="13"/>
  <c r="B14" i="1" s="1"/>
  <c r="H38" i="12"/>
  <c r="H13" i="1" s="1"/>
  <c r="G38" i="12"/>
  <c r="F38" i="12"/>
  <c r="F13" i="1" s="1"/>
  <c r="E38" i="12"/>
  <c r="E13" i="1" s="1"/>
  <c r="D38" i="12"/>
  <c r="C38" i="12"/>
  <c r="B38" i="12"/>
  <c r="B13" i="1" s="1"/>
  <c r="H38" i="11"/>
  <c r="H12" i="1" s="1"/>
  <c r="G38" i="11"/>
  <c r="G12" i="1" s="1"/>
  <c r="F38" i="11"/>
  <c r="F12" i="1" s="1"/>
  <c r="E38" i="11"/>
  <c r="E12" i="1" s="1"/>
  <c r="D38" i="11"/>
  <c r="D12" i="1" s="1"/>
  <c r="C38" i="11"/>
  <c r="C12" i="1" s="1"/>
  <c r="B38" i="11"/>
  <c r="B12" i="1" s="1"/>
  <c r="H38" i="10"/>
  <c r="H11" i="1" s="1"/>
  <c r="G38" i="10"/>
  <c r="G11" i="1" s="1"/>
  <c r="F38" i="10"/>
  <c r="F11" i="1" s="1"/>
  <c r="E38" i="10"/>
  <c r="D38" i="10"/>
  <c r="D11" i="1" s="1"/>
  <c r="C38" i="10"/>
  <c r="C11" i="1" s="1"/>
  <c r="B38" i="10"/>
  <c r="B11" i="1" s="1"/>
  <c r="H38" i="9"/>
  <c r="H10" i="1" s="1"/>
  <c r="G38" i="9"/>
  <c r="G10" i="1" s="1"/>
  <c r="F38" i="9"/>
  <c r="F10" i="1" s="1"/>
  <c r="E38" i="9"/>
  <c r="E10" i="1" s="1"/>
  <c r="D38" i="9"/>
  <c r="C38" i="9"/>
  <c r="C10" i="1" s="1"/>
  <c r="B38" i="9"/>
  <c r="B10" i="1" s="1"/>
  <c r="H38" i="7"/>
  <c r="H8" i="1" s="1"/>
  <c r="G38" i="7"/>
  <c r="G8" i="1" s="1"/>
  <c r="F38" i="7"/>
  <c r="F8" i="1" s="1"/>
  <c r="E38" i="7"/>
  <c r="E8" i="1" s="1"/>
  <c r="D38" i="7"/>
  <c r="D8" i="1" s="1"/>
  <c r="C38" i="7"/>
  <c r="C8" i="1" s="1"/>
  <c r="B38" i="7"/>
  <c r="B8" i="1" s="1"/>
  <c r="H38" i="6"/>
  <c r="H7" i="1" s="1"/>
  <c r="G38" i="6"/>
  <c r="G7" i="1" s="1"/>
  <c r="F38" i="6"/>
  <c r="F7" i="1" s="1"/>
  <c r="E38" i="6"/>
  <c r="D38" i="6"/>
  <c r="D7" i="1" s="1"/>
  <c r="C38" i="6"/>
  <c r="C7" i="1" s="1"/>
  <c r="B38" i="6"/>
  <c r="B7" i="1" s="1"/>
  <c r="H38" i="5"/>
  <c r="H6" i="1" s="1"/>
  <c r="G38" i="5"/>
  <c r="G6" i="1" s="1"/>
  <c r="F38" i="5"/>
  <c r="F6" i="1" s="1"/>
  <c r="E38" i="5"/>
  <c r="E6" i="1" s="1"/>
  <c r="D38" i="5"/>
  <c r="C38" i="5"/>
  <c r="C6" i="1" s="1"/>
  <c r="B38" i="5"/>
  <c r="B6" i="1" s="1"/>
  <c r="H38" i="4"/>
  <c r="H5" i="1" s="1"/>
  <c r="G38" i="4"/>
  <c r="F38" i="4"/>
  <c r="F5" i="1" s="1"/>
  <c r="E38" i="4"/>
  <c r="E5" i="1" s="1"/>
  <c r="D38" i="4"/>
  <c r="C38" i="4"/>
  <c r="B38" i="4"/>
  <c r="B5" i="1" s="1"/>
  <c r="H38" i="3"/>
  <c r="H4" i="1" s="1"/>
  <c r="G38" i="3"/>
  <c r="G4" i="1" s="1"/>
  <c r="F38" i="3"/>
  <c r="F4" i="1" s="1"/>
  <c r="E38" i="3"/>
  <c r="E4" i="1" s="1"/>
  <c r="D38" i="3"/>
  <c r="D4" i="1" s="1"/>
  <c r="C38" i="3"/>
  <c r="C4" i="1" s="1"/>
  <c r="B38" i="3"/>
  <c r="H38" i="2"/>
  <c r="H3" i="1" s="1"/>
  <c r="G38" i="2"/>
  <c r="G3" i="1" s="1"/>
  <c r="G15" i="1" s="1"/>
  <c r="F38" i="2"/>
  <c r="F3" i="1" s="1"/>
  <c r="E38" i="2"/>
  <c r="D38" i="2"/>
  <c r="D3" i="1" s="1"/>
  <c r="C38" i="2"/>
  <c r="C3" i="1" s="1"/>
  <c r="B38" i="2"/>
  <c r="F4" i="3"/>
  <c r="F4" i="4" s="1"/>
  <c r="F4" i="5" s="1"/>
  <c r="A2" i="10" l="1"/>
  <c r="A2" i="11" s="1"/>
  <c r="A2" i="12" s="1"/>
  <c r="A2" i="13" s="1"/>
  <c r="A2" i="14"/>
  <c r="F15" i="1"/>
  <c r="C15" i="1"/>
  <c r="E15" i="1"/>
  <c r="F4" i="6"/>
  <c r="F4" i="7" s="1"/>
  <c r="D40" i="2"/>
  <c r="D5" i="1"/>
  <c r="D40" i="4"/>
  <c r="D40" i="5"/>
  <c r="D40" i="6"/>
  <c r="D14" i="1"/>
  <c r="D40" i="13"/>
  <c r="H15" i="1"/>
  <c r="D40" i="9"/>
  <c r="D10" i="1"/>
  <c r="D40" i="10"/>
  <c r="D13" i="1"/>
  <c r="D40" i="12"/>
  <c r="D6" i="1"/>
  <c r="B39" i="2"/>
  <c r="C6" i="3" s="1"/>
  <c r="B39" i="3" s="1"/>
  <c r="C6" i="4" s="1"/>
  <c r="B39" i="4" s="1"/>
  <c r="C6" i="5" s="1"/>
  <c r="B39" i="5" s="1"/>
  <c r="C6" i="6" s="1"/>
  <c r="B39" i="6" s="1"/>
  <c r="C6" i="7" s="1"/>
  <c r="B39" i="7" s="1"/>
  <c r="B39" i="9" s="1"/>
  <c r="C6" i="10" s="1"/>
  <c r="B39" i="10" s="1"/>
  <c r="C6" i="11" s="1"/>
  <c r="B39" i="11" s="1"/>
  <c r="C6" i="12" s="1"/>
  <c r="B39" i="12" s="1"/>
  <c r="C6" i="13" s="1"/>
  <c r="B39" i="13" s="1"/>
  <c r="B3" i="1"/>
  <c r="B15" i="1" s="1"/>
  <c r="D40" i="3"/>
  <c r="D40" i="7"/>
  <c r="D40" i="11"/>
  <c r="D15" i="1" l="1"/>
  <c r="F4" i="10"/>
  <c r="F4" i="11" s="1"/>
  <c r="F4" i="12" s="1"/>
  <c r="F4" i="13" s="1"/>
</calcChain>
</file>

<file path=xl/sharedStrings.xml><?xml version="1.0" encoding="utf-8"?>
<sst xmlns="http://schemas.openxmlformats.org/spreadsheetml/2006/main" count="291" uniqueCount="59">
  <si>
    <t>員編：</t>
  </si>
  <si>
    <t>姓名：</t>
  </si>
  <si>
    <t>月份\假別</t>
  </si>
  <si>
    <r>
      <rPr>
        <sz val="12"/>
        <color rgb="FF000000"/>
        <rFont val="標楷體"/>
        <family val="4"/>
        <charset val="136"/>
      </rPr>
      <t>加班</t>
    </r>
  </si>
  <si>
    <r>
      <rPr>
        <sz val="12"/>
        <color rgb="FF000000"/>
        <rFont val="標楷體"/>
        <family val="4"/>
        <charset val="136"/>
      </rPr>
      <t>抵休</t>
    </r>
  </si>
  <si>
    <r>
      <rPr>
        <sz val="12"/>
        <color rgb="FF000000"/>
        <rFont val="標楷體"/>
        <family val="4"/>
        <charset val="136"/>
      </rPr>
      <t>公假</t>
    </r>
  </si>
  <si>
    <r>
      <rPr>
        <sz val="12"/>
        <color rgb="FF000000"/>
        <rFont val="標楷體"/>
        <family val="4"/>
        <charset val="136"/>
      </rPr>
      <t>特休</t>
    </r>
  </si>
  <si>
    <r>
      <rPr>
        <sz val="12"/>
        <color rgb="FF000000"/>
        <rFont val="標楷體"/>
        <family val="4"/>
        <charset val="136"/>
      </rPr>
      <t>病假</t>
    </r>
  </si>
  <si>
    <r>
      <rPr>
        <sz val="12"/>
        <color rgb="FF000000"/>
        <rFont val="標楷體"/>
        <family val="4"/>
        <charset val="136"/>
      </rPr>
      <t>事假</t>
    </r>
  </si>
  <si>
    <t>其他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</si>
  <si>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</si>
  <si>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</si>
  <si>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</si>
  <si>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</si>
  <si>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</si>
  <si>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</si>
  <si>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</si>
  <si>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</si>
  <si>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</si>
  <si>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</si>
  <si>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</si>
  <si>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</si>
  <si>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</si>
  <si>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單位</t>
  </si>
  <si>
    <t>1月份</t>
  </si>
  <si>
    <r>
      <rPr>
        <sz val="12"/>
        <color rgb="FF000000"/>
        <rFont val="標楷體"/>
        <family val="4"/>
        <charset val="136"/>
      </rPr>
      <t>日期</t>
    </r>
  </si>
  <si>
    <t>前月抵休剩餘時數</t>
  </si>
  <si>
    <t>-</t>
  </si>
  <si>
    <t>小計</t>
  </si>
  <si>
    <t>抵休剩餘時數</t>
  </si>
  <si>
    <r>
      <rPr>
        <b/>
        <sz val="12"/>
        <color rgb="FF000000"/>
        <rFont val="標楷體"/>
        <family val="4"/>
        <charset val="136"/>
      </rPr>
      <t>時數總計</t>
    </r>
  </si>
  <si>
    <r>
      <t>備註：加班以抵假、補休為之。
時數總計左邊欄位為</t>
    </r>
    <r>
      <rPr>
        <sz val="12"/>
        <color rgb="FFFF0000"/>
        <rFont val="標楷體"/>
        <family val="4"/>
        <charset val="136"/>
      </rPr>
      <t>抵休剩餘時數</t>
    </r>
    <r>
      <rPr>
        <sz val="12"/>
        <color rgb="FF000000"/>
        <rFont val="標楷體"/>
        <family val="4"/>
        <charset val="136"/>
      </rPr>
      <t>總計；右邊欄位則為公假、特休、病假、事假、其他假別之時數總計。</t>
    </r>
  </si>
  <si>
    <t>文件檢核
必備：□工作月誌□薪資明細表□上班卡□請/休假統計表(需控管方案經費之助理須附□執行經費表)
加班：□加班卡□加班登記表□加班信件或公文□橘卡影本
抵休：□請假公文及簽辦意見□橘卡影本
請/休假：□請假公文、簽辦意見及相關附件</t>
  </si>
  <si>
    <t>2月份</t>
  </si>
  <si>
    <t>抵休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</si>
  <si>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</si>
  <si>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</si>
  <si>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</si>
  <si>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</si>
  <si>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</si>
  <si>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</si>
  <si>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</si>
  <si>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</si>
  <si>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</si>
  <si>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</si>
  <si>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111年</t>
    <phoneticPr fontId="3" type="noConversion"/>
  </si>
  <si>
    <r>
      <rPr>
        <sz val="10"/>
        <color rgb="FF000000"/>
        <rFont val="標楷體"/>
        <family val="4"/>
        <charset val="136"/>
      </rPr>
      <t>製表日期：</t>
    </r>
    <r>
      <rPr>
        <sz val="10"/>
        <color rgb="FF000000"/>
        <rFont val="Times New Roman"/>
        <family val="1"/>
      </rPr>
      <t>111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 xml:space="preserve">    </t>
    </r>
    <r>
      <rPr>
        <sz val="10"/>
        <color rgb="FF000000"/>
        <rFont val="標楷體"/>
        <family val="4"/>
        <charset val="136"/>
      </rPr>
      <t>月</t>
    </r>
    <r>
      <rPr>
        <sz val="10"/>
        <color rgb="FF000000"/>
        <rFont val="Times New Roman"/>
        <family val="1"/>
      </rPr>
      <t xml:space="preserve">    </t>
    </r>
    <r>
      <rPr>
        <sz val="10"/>
        <color rgb="FF000000"/>
        <rFont val="標楷體"/>
        <family val="4"/>
        <charset val="136"/>
      </rPr>
      <t>日</t>
    </r>
    <phoneticPr fontId="3" type="noConversion"/>
  </si>
  <si>
    <t>日期</t>
  </si>
  <si>
    <t>加班</t>
  </si>
  <si>
    <t>公假</t>
  </si>
  <si>
    <t>特休</t>
  </si>
  <si>
    <t>病假</t>
  </si>
  <si>
    <t>事假</t>
  </si>
  <si>
    <t>時數總計</t>
  </si>
  <si>
    <t xml:space="preserve">111年度高等教育深耕計畫專任助理加班/抵休/公假/特休/病假/事假統計表 </t>
    <phoneticPr fontId="3" type="noConversion"/>
  </si>
  <si>
    <r>
      <rPr>
        <sz val="10"/>
        <color rgb="FF000000"/>
        <rFont val="標楷體"/>
        <family val="4"/>
        <charset val="136"/>
      </rPr>
      <t>製表日期：</t>
    </r>
    <r>
      <rPr>
        <sz val="10"/>
        <color rgb="FF000000"/>
        <rFont val="Times New Roman"/>
        <family val="1"/>
      </rPr>
      <t>111</t>
    </r>
    <r>
      <rPr>
        <sz val="10"/>
        <color rgb="FF000000"/>
        <rFont val="標楷體"/>
        <family val="4"/>
        <charset val="136"/>
      </rPr>
      <t>年  月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標楷體"/>
        <family val="4"/>
        <charset val="136"/>
      </rPr>
      <t>日</t>
    </r>
    <phoneticPr fontId="3" type="noConversion"/>
  </si>
  <si>
    <t>製表日期：111年    月    日</t>
    <phoneticPr fontId="3" type="noConversion"/>
  </si>
  <si>
    <t>-</t>
    <phoneticPr fontId="3" type="noConversion"/>
  </si>
  <si>
    <t>姓名：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</si>
</sst>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000000"/>
  </numFmts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  <font>
      <b/>
      <u/>
      <sz val="16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b/>
      <sz val="12"/>
      <color rgb="FF0000CC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000000"/>
      <name val="Times New Roman"/>
      <family val="4"/>
      <charset val="136"/>
    </font>
    <font>
      <b/>
      <sz val="12"/>
      <color rgb="FF0000CC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FFE699"/>
        <bgColor rgb="FFFFE699"/>
      </patternFill>
    </fill>
    <fill>
      <patternFill patternType="solid">
        <fgColor rgb="FFA9D08E"/>
        <bgColor rgb="FFA9D08E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 diagonalUp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11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0" fillId="4" borderId="34" xfId="0" applyFill="1" applyBorder="1">
      <alignment vertical="center"/>
    </xf>
    <xf numFmtId="0" fontId="0" fillId="5" borderId="34" xfId="0" applyFill="1" applyBorder="1">
      <alignment vertical="center"/>
    </xf>
    <xf numFmtId="0" fontId="9" fillId="5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1" fillId="4" borderId="34" xfId="0" applyFont="1" applyFill="1" applyBorder="1">
      <alignment vertical="center"/>
    </xf>
    <xf numFmtId="0" fontId="1" fillId="5" borderId="34" xfId="0" applyFont="1" applyFill="1" applyBorder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left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A2" sqref="A2"/>
    </sheetView>
  </sheetViews>
  <sheetFormatPr defaultColWidth="9.875" defaultRowHeight="16.5" x14ac:dyDescent="0.25"/>
  <cols>
    <col min="1" max="1" width="11.75" customWidth="1"/>
    <col min="2" max="2" width="9.875" customWidth="1"/>
  </cols>
  <sheetData>
    <row r="1" spans="1:8" ht="17.25" thickBot="1" x14ac:dyDescent="0.3">
      <c r="A1" s="1"/>
      <c r="B1" s="2" t="s">
        <v>0</v>
      </c>
      <c r="C1" s="79" t="str">
        <f>IF('111年1月'!C4:D4&lt;&gt;"",TEXT('111年1月'!C4:D4,"0000000"),TEXT('111年12月'!C4:D4,"0000000"))</f>
        <v>0009703</v>
      </c>
      <c r="D1" s="79"/>
      <c r="E1" s="80" t="s">
        <v>58</v>
      </c>
      <c r="F1" s="81"/>
      <c r="G1" s="81"/>
      <c r="H1" s="82"/>
    </row>
    <row r="2" spans="1:8" ht="17.25" thickBot="1" x14ac:dyDescent="0.3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8" t="s">
        <v>9</v>
      </c>
    </row>
    <row r="3" spans="1:8" x14ac:dyDescent="0.25">
      <c r="A3" s="9" t="s">
        <v>10</v>
      </c>
      <c r="B3" s="10">
        <f>'111年1月'!B38</f>
        <v>0</v>
      </c>
      <c r="C3" s="10">
        <f>'111年1月'!C38</f>
        <v>0</v>
      </c>
      <c r="D3" s="11">
        <f>'111年1月'!D38</f>
        <v>0</v>
      </c>
      <c r="E3" s="11">
        <f>'111年1月'!E38</f>
        <v>0</v>
      </c>
      <c r="F3" s="11">
        <f>'111年1月'!F38</f>
        <v>0</v>
      </c>
      <c r="G3" s="11">
        <f>'111年1月'!G38</f>
        <v>0</v>
      </c>
      <c r="H3" s="12">
        <f>'111年1月'!H38</f>
        <v>0</v>
      </c>
    </row>
    <row r="4" spans="1:8" x14ac:dyDescent="0.25">
      <c r="A4" s="13" t="s">
        <v>11</v>
      </c>
      <c r="B4" s="14">
        <f>'111年2月'!B38</f>
        <v>0</v>
      </c>
      <c r="C4" s="15">
        <f>'111年2月'!C38</f>
        <v>0</v>
      </c>
      <c r="D4" s="16">
        <f>'111年2月'!D38</f>
        <v>0</v>
      </c>
      <c r="E4" s="16">
        <f>'111年2月'!E38</f>
        <v>0</v>
      </c>
      <c r="F4" s="16">
        <f>'111年2月'!F38</f>
        <v>0</v>
      </c>
      <c r="G4" s="16">
        <f>'111年2月'!G38</f>
        <v>0</v>
      </c>
      <c r="H4" s="17">
        <f>'111年2月'!H38</f>
        <v>0</v>
      </c>
    </row>
    <row r="5" spans="1:8" x14ac:dyDescent="0.25">
      <c r="A5" s="13" t="s">
        <v>12</v>
      </c>
      <c r="B5" s="14">
        <f>'111年3月'!B38</f>
        <v>0</v>
      </c>
      <c r="C5" s="15">
        <f>'111年3月'!C38</f>
        <v>0</v>
      </c>
      <c r="D5" s="16">
        <f>'111年3月'!D38</f>
        <v>0</v>
      </c>
      <c r="E5" s="16">
        <f>'111年3月'!E38</f>
        <v>0</v>
      </c>
      <c r="F5" s="16">
        <f>'111年3月'!F38</f>
        <v>0</v>
      </c>
      <c r="G5" s="16">
        <f>'111年3月'!G38</f>
        <v>0</v>
      </c>
      <c r="H5" s="17">
        <f>'111年3月'!H38</f>
        <v>0</v>
      </c>
    </row>
    <row r="6" spans="1:8" x14ac:dyDescent="0.25">
      <c r="A6" s="13" t="s">
        <v>13</v>
      </c>
      <c r="B6" s="14">
        <f>'111年4月'!B38</f>
        <v>0</v>
      </c>
      <c r="C6" s="15">
        <f>'111年4月'!C38</f>
        <v>0</v>
      </c>
      <c r="D6" s="16">
        <f>'111年4月'!D38</f>
        <v>0</v>
      </c>
      <c r="E6" s="16">
        <f>'111年4月'!E38</f>
        <v>0</v>
      </c>
      <c r="F6" s="16">
        <f>'111年4月'!F38</f>
        <v>0</v>
      </c>
      <c r="G6" s="16">
        <f>'111年4月'!G38</f>
        <v>0</v>
      </c>
      <c r="H6" s="17">
        <f>'111年4月'!H38</f>
        <v>0</v>
      </c>
    </row>
    <row r="7" spans="1:8" x14ac:dyDescent="0.25">
      <c r="A7" s="13" t="s">
        <v>14</v>
      </c>
      <c r="B7" s="14">
        <f>'111年5月'!B38</f>
        <v>0</v>
      </c>
      <c r="C7" s="15">
        <f>'111年5月'!C38</f>
        <v>0</v>
      </c>
      <c r="D7" s="16">
        <f>'111年5月'!D38</f>
        <v>0</v>
      </c>
      <c r="E7" s="16">
        <f>'111年5月'!E38</f>
        <v>0</v>
      </c>
      <c r="F7" s="16">
        <f>'111年5月'!F38</f>
        <v>0</v>
      </c>
      <c r="G7" s="16">
        <f>'111年5月'!G38</f>
        <v>0</v>
      </c>
      <c r="H7" s="17">
        <f>'111年5月'!H38</f>
        <v>0</v>
      </c>
    </row>
    <row r="8" spans="1:8" x14ac:dyDescent="0.25">
      <c r="A8" s="13" t="s">
        <v>15</v>
      </c>
      <c r="B8" s="14">
        <f>'111年6月'!B38</f>
        <v>0</v>
      </c>
      <c r="C8" s="15">
        <f>'111年6月'!C38</f>
        <v>0</v>
      </c>
      <c r="D8" s="16">
        <f>'111年6月'!D38</f>
        <v>0</v>
      </c>
      <c r="E8" s="16">
        <f>'111年6月'!E38</f>
        <v>0</v>
      </c>
      <c r="F8" s="16">
        <f>'111年6月'!F38</f>
        <v>0</v>
      </c>
      <c r="G8" s="16">
        <f>'111年6月'!G38</f>
        <v>0</v>
      </c>
      <c r="H8" s="17">
        <f>'111年6月'!H38</f>
        <v>0</v>
      </c>
    </row>
    <row r="9" spans="1:8" x14ac:dyDescent="0.25">
      <c r="A9" s="13" t="s">
        <v>16</v>
      </c>
      <c r="B9" s="14">
        <f>'111年6月'!B38</f>
        <v>0</v>
      </c>
      <c r="C9" s="15">
        <f>'111年6月'!C38</f>
        <v>0</v>
      </c>
      <c r="D9" s="16">
        <f>'111年6月'!D38</f>
        <v>0</v>
      </c>
      <c r="E9" s="16">
        <f>'111年6月'!E38</f>
        <v>0</v>
      </c>
      <c r="F9" s="16">
        <f>'111年6月'!F38</f>
        <v>0</v>
      </c>
      <c r="G9" s="16">
        <f>'111年6月'!G38</f>
        <v>0</v>
      </c>
      <c r="H9" s="17">
        <f>'111年6月'!H38</f>
        <v>0</v>
      </c>
    </row>
    <row r="10" spans="1:8" x14ac:dyDescent="0.25">
      <c r="A10" s="13" t="s">
        <v>17</v>
      </c>
      <c r="B10" s="14">
        <f>'111年8月'!B38</f>
        <v>0</v>
      </c>
      <c r="C10" s="15">
        <f>'111年8月'!C38</f>
        <v>0</v>
      </c>
      <c r="D10" s="16">
        <f>'111年8月'!D38</f>
        <v>0</v>
      </c>
      <c r="E10" s="16">
        <f>'111年8月'!E38</f>
        <v>0</v>
      </c>
      <c r="F10" s="16">
        <f>'111年8月'!F38</f>
        <v>0</v>
      </c>
      <c r="G10" s="16">
        <f>'111年8月'!G38</f>
        <v>0</v>
      </c>
      <c r="H10" s="17">
        <f>'111年8月'!H38</f>
        <v>0</v>
      </c>
    </row>
    <row r="11" spans="1:8" x14ac:dyDescent="0.25">
      <c r="A11" s="13" t="s">
        <v>18</v>
      </c>
      <c r="B11" s="14">
        <f>'111年9月'!B38</f>
        <v>0</v>
      </c>
      <c r="C11" s="15">
        <f>'111年9月'!C38</f>
        <v>0</v>
      </c>
      <c r="D11" s="16">
        <f>'111年9月'!D38</f>
        <v>0</v>
      </c>
      <c r="E11" s="16">
        <f>'111年9月'!E38</f>
        <v>0</v>
      </c>
      <c r="F11" s="16">
        <f>'111年9月'!F38</f>
        <v>0</v>
      </c>
      <c r="G11" s="16">
        <f>'111年9月'!G38</f>
        <v>0</v>
      </c>
      <c r="H11" s="17">
        <f>'111年9月'!H38</f>
        <v>0</v>
      </c>
    </row>
    <row r="12" spans="1:8" x14ac:dyDescent="0.25">
      <c r="A12" s="13" t="s">
        <v>19</v>
      </c>
      <c r="B12" s="14">
        <f>'111年10月'!B38</f>
        <v>0</v>
      </c>
      <c r="C12" s="15">
        <f>'111年10月'!C38</f>
        <v>0</v>
      </c>
      <c r="D12" s="16">
        <f>'111年10月'!D38</f>
        <v>0</v>
      </c>
      <c r="E12" s="16">
        <f>'111年10月'!E38</f>
        <v>0</v>
      </c>
      <c r="F12" s="16">
        <f>'111年10月'!F38</f>
        <v>0</v>
      </c>
      <c r="G12" s="16">
        <f>'111年10月'!G38</f>
        <v>0</v>
      </c>
      <c r="H12" s="17">
        <f>'111年10月'!H38</f>
        <v>0</v>
      </c>
    </row>
    <row r="13" spans="1:8" x14ac:dyDescent="0.25">
      <c r="A13" s="13" t="s">
        <v>20</v>
      </c>
      <c r="B13" s="14">
        <f>'111年11月'!B38</f>
        <v>0</v>
      </c>
      <c r="C13" s="15">
        <f>'111年11月'!C38</f>
        <v>0</v>
      </c>
      <c r="D13" s="16">
        <f>'111年11月'!D38</f>
        <v>0</v>
      </c>
      <c r="E13" s="16">
        <f>'111年11月'!E38</f>
        <v>0</v>
      </c>
      <c r="F13" s="16">
        <f>'111年11月'!F38</f>
        <v>0</v>
      </c>
      <c r="G13" s="16">
        <f>'111年11月'!G38</f>
        <v>0</v>
      </c>
      <c r="H13" s="17">
        <f>'111年11月'!H38</f>
        <v>0</v>
      </c>
    </row>
    <row r="14" spans="1:8" ht="17.25" thickBot="1" x14ac:dyDescent="0.3">
      <c r="A14" s="18" t="s">
        <v>21</v>
      </c>
      <c r="B14" s="19">
        <f>'111年12月'!B38</f>
        <v>0</v>
      </c>
      <c r="C14" s="20">
        <f>'111年12月'!C38</f>
        <v>0</v>
      </c>
      <c r="D14" s="21">
        <f>'111年12月'!D38</f>
        <v>0</v>
      </c>
      <c r="E14" s="21">
        <f>'111年12月'!E38</f>
        <v>0</v>
      </c>
      <c r="F14" s="21">
        <f>'111年12月'!F38</f>
        <v>0</v>
      </c>
      <c r="G14" s="21">
        <f>'111年12月'!G38</f>
        <v>0</v>
      </c>
      <c r="H14" s="22">
        <f>'111年12月'!H38</f>
        <v>0</v>
      </c>
    </row>
    <row r="15" spans="1:8" ht="17.25" thickBot="1" x14ac:dyDescent="0.3">
      <c r="A15" s="23" t="s">
        <v>22</v>
      </c>
      <c r="B15" s="24">
        <f t="shared" ref="B15:H15" si="0">SUM(B3:B14)</f>
        <v>0</v>
      </c>
      <c r="C15" s="25">
        <f t="shared" si="0"/>
        <v>0</v>
      </c>
      <c r="D15" s="26">
        <f t="shared" si="0"/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7">
        <f t="shared" si="0"/>
        <v>0</v>
      </c>
    </row>
  </sheetData>
  <mergeCells count="2">
    <mergeCell ref="C1:D1"/>
    <mergeCell ref="E1:H1"/>
  </mergeCells>
  <phoneticPr fontId="3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2"/>
  <sheetViews>
    <sheetView workbookViewId="0">
      <selection activeCell="E14" sqref="E14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'111年8月'!A1</f>
        <v>單位</v>
      </c>
      <c r="B1" s="84" t="str">
        <f>'111年8月'!B1:H1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'111年8月'!A2:D2</f>
        <v>111年</v>
      </c>
      <c r="B2" s="85"/>
      <c r="C2" s="85"/>
      <c r="D2" s="85"/>
      <c r="E2" s="86" t="s">
        <v>41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'111年8月'!C4:D4</f>
        <v>0009703</v>
      </c>
      <c r="D4" s="99"/>
      <c r="E4" s="31" t="str">
        <f>'111年1月'!E4</f>
        <v>姓名：</v>
      </c>
      <c r="F4" s="91" t="str">
        <f>'111年8月'!F4:H4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'111年8月'!B39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44075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44076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44077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44078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44079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44080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44081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44082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44083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44084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44085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44086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44087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44088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44089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44090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44091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44092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44093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44094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44095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44096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44097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44098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44099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44100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44101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44102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44103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44104</v>
      </c>
      <c r="B36" s="67"/>
      <c r="C36" s="68"/>
      <c r="D36" s="69"/>
      <c r="E36" s="69"/>
      <c r="F36" s="69"/>
      <c r="G36" s="69"/>
      <c r="H36" s="70"/>
    </row>
    <row r="37" spans="1:8" ht="16.5" thickBot="1" x14ac:dyDescent="0.3">
      <c r="A37" s="58"/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2"/>
  <sheetViews>
    <sheetView workbookViewId="0">
      <selection activeCell="A4" sqref="A1:H42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'111年9月'!A1</f>
        <v>單位</v>
      </c>
      <c r="B1" s="84" t="str">
        <f>'111年9月'!B1:H1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'111年9月'!A2:D2</f>
        <v>111年</v>
      </c>
      <c r="B2" s="85"/>
      <c r="C2" s="85"/>
      <c r="D2" s="85"/>
      <c r="E2" s="86" t="s">
        <v>42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'111年9月'!C4:D4</f>
        <v>0009703</v>
      </c>
      <c r="D4" s="99"/>
      <c r="E4" s="31" t="str">
        <f>'111年1月'!E4</f>
        <v>姓名：</v>
      </c>
      <c r="F4" s="91" t="str">
        <f>'111年9月'!F4:H4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'111年9月'!B39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44105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44106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44107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44108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44109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44110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44111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44112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44113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44114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44115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44116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44117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44118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44119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44120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44121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44122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44123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44124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44125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44126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44127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44128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44129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44130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44131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44132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44133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44134</v>
      </c>
      <c r="B36" s="67"/>
      <c r="C36" s="68"/>
      <c r="D36" s="69"/>
      <c r="E36" s="69"/>
      <c r="F36" s="69"/>
      <c r="G36" s="69"/>
      <c r="H36" s="70"/>
    </row>
    <row r="37" spans="1:8" ht="17.25" thickBot="1" x14ac:dyDescent="0.3">
      <c r="A37" s="66">
        <v>44135</v>
      </c>
      <c r="B37" s="71"/>
      <c r="C37" s="72"/>
      <c r="D37" s="73"/>
      <c r="E37" s="73"/>
      <c r="F37" s="73"/>
      <c r="G37" s="73"/>
      <c r="H37" s="74"/>
    </row>
    <row r="38" spans="1:8" ht="24.95" customHeight="1" thickBot="1" x14ac:dyDescent="0.3">
      <c r="A38" s="51" t="s">
        <v>28</v>
      </c>
      <c r="B38" s="75">
        <f t="shared" ref="B38:H38" si="0">SUM(B7:B37)</f>
        <v>0</v>
      </c>
      <c r="C38" s="75">
        <f t="shared" si="0"/>
        <v>0</v>
      </c>
      <c r="D38" s="75">
        <f t="shared" si="0"/>
        <v>0</v>
      </c>
      <c r="E38" s="75">
        <f t="shared" si="0"/>
        <v>0</v>
      </c>
      <c r="F38" s="75">
        <f t="shared" si="0"/>
        <v>0</v>
      </c>
      <c r="G38" s="75">
        <f t="shared" si="0"/>
        <v>0</v>
      </c>
      <c r="H38" s="76">
        <f t="shared" si="0"/>
        <v>0</v>
      </c>
    </row>
    <row r="39" spans="1:8" ht="24.95" customHeight="1" thickBot="1" x14ac:dyDescent="0.3">
      <c r="A39" s="54" t="s">
        <v>29</v>
      </c>
      <c r="B39" s="100">
        <f>C6+B38-C38</f>
        <v>0</v>
      </c>
      <c r="C39" s="100"/>
      <c r="D39" s="101"/>
      <c r="E39" s="101"/>
      <c r="F39" s="101"/>
      <c r="G39" s="101"/>
      <c r="H39" s="101"/>
    </row>
    <row r="40" spans="1:8" ht="24.95" customHeight="1" thickBot="1" x14ac:dyDescent="0.3">
      <c r="A40" s="77" t="s">
        <v>53</v>
      </c>
      <c r="B40" s="102"/>
      <c r="C40" s="102"/>
      <c r="D40" s="103">
        <f>SUM(D38:H38)</f>
        <v>0</v>
      </c>
      <c r="E40" s="103"/>
      <c r="F40" s="103"/>
      <c r="G40" s="103"/>
      <c r="H40" s="103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2"/>
  <sheetViews>
    <sheetView workbookViewId="0">
      <selection activeCell="A4" sqref="A1:H36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'111年10月'!A1</f>
        <v>單位</v>
      </c>
      <c r="B1" s="84" t="str">
        <f>'111年10月'!B1:H1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'111年10月'!A2:D2</f>
        <v>111年</v>
      </c>
      <c r="B2" s="85"/>
      <c r="C2" s="85"/>
      <c r="D2" s="85"/>
      <c r="E2" s="86" t="s">
        <v>43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'111年10月'!C4:D4</f>
        <v>0009703</v>
      </c>
      <c r="D4" s="99"/>
      <c r="E4" s="31" t="str">
        <f>'111年1月'!E4</f>
        <v>姓名：</v>
      </c>
      <c r="F4" s="91" t="str">
        <f>'111年10月'!F4:H4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'111年10月'!B39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44136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44137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44138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44139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44140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44141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44142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44143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44144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44145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44146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44147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44148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44149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44150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44151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44152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44153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44154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44155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44156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44157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44158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44159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44160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44161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44162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44163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44164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44165</v>
      </c>
      <c r="B36" s="67"/>
      <c r="C36" s="68"/>
      <c r="D36" s="69"/>
      <c r="E36" s="69"/>
      <c r="F36" s="69"/>
      <c r="G36" s="69"/>
      <c r="H36" s="70"/>
    </row>
    <row r="37" spans="1:8" ht="16.5" thickBot="1" x14ac:dyDescent="0.3">
      <c r="A37" s="58"/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"/>
  <sheetViews>
    <sheetView tabSelected="1" workbookViewId="0">
      <selection activeCell="F34" sqref="F34"/>
    </sheetView>
  </sheetViews>
  <sheetFormatPr defaultColWidth="9.875" defaultRowHeight="16.5" x14ac:dyDescent="0.25"/>
  <cols>
    <col min="1" max="1" width="19.125" style="78" customWidth="1"/>
    <col min="2" max="8" width="15.375" style="78" customWidth="1"/>
    <col min="9" max="9" width="9.875" style="78" customWidth="1"/>
    <col min="10" max="16384" width="9.875" style="78"/>
  </cols>
  <sheetData>
    <row r="1" spans="1:8" ht="37.5" customHeight="1" x14ac:dyDescent="0.25">
      <c r="A1" s="28" t="str">
        <f>'111年11月'!A1</f>
        <v>單位</v>
      </c>
      <c r="B1" s="84" t="str">
        <f>'111年11月'!B1:H1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'111年11月'!A2:D2</f>
        <v>111年</v>
      </c>
      <c r="B2" s="85"/>
      <c r="C2" s="85"/>
      <c r="D2" s="85"/>
      <c r="E2" s="86" t="s">
        <v>44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104" t="str">
        <f>'111年11月'!C4:D4</f>
        <v>0009703</v>
      </c>
      <c r="D4" s="99"/>
      <c r="E4" s="31" t="str">
        <f>'111年1月'!E4</f>
        <v>姓名：</v>
      </c>
      <c r="F4" s="91" t="str">
        <f>'111年11月'!F4:H4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x14ac:dyDescent="0.25">
      <c r="A6" s="37" t="s">
        <v>26</v>
      </c>
      <c r="B6" s="62" t="s">
        <v>27</v>
      </c>
      <c r="C6" s="63">
        <f>'111年11月'!B39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x14ac:dyDescent="0.25">
      <c r="A7" s="66">
        <v>44166</v>
      </c>
      <c r="B7" s="67"/>
      <c r="C7" s="68"/>
      <c r="D7" s="69"/>
      <c r="E7" s="69"/>
      <c r="F7" s="69"/>
      <c r="G7" s="69"/>
      <c r="H7" s="70"/>
    </row>
    <row r="8" spans="1:8" x14ac:dyDescent="0.25">
      <c r="A8" s="66">
        <v>44167</v>
      </c>
      <c r="B8" s="67"/>
      <c r="C8" s="68"/>
      <c r="D8" s="69"/>
      <c r="E8" s="69"/>
      <c r="F8" s="69"/>
      <c r="G8" s="69"/>
      <c r="H8" s="70"/>
    </row>
    <row r="9" spans="1:8" x14ac:dyDescent="0.25">
      <c r="A9" s="66">
        <v>44168</v>
      </c>
      <c r="B9" s="67"/>
      <c r="C9" s="68"/>
      <c r="D9" s="69"/>
      <c r="E9" s="69"/>
      <c r="F9" s="69"/>
      <c r="G9" s="69"/>
      <c r="H9" s="70"/>
    </row>
    <row r="10" spans="1:8" x14ac:dyDescent="0.25">
      <c r="A10" s="66">
        <v>44169</v>
      </c>
      <c r="B10" s="67"/>
      <c r="C10" s="68"/>
      <c r="D10" s="69"/>
      <c r="E10" s="69"/>
      <c r="F10" s="69"/>
      <c r="G10" s="69"/>
      <c r="H10" s="70"/>
    </row>
    <row r="11" spans="1:8" x14ac:dyDescent="0.25">
      <c r="A11" s="66">
        <v>44170</v>
      </c>
      <c r="B11" s="67"/>
      <c r="C11" s="68"/>
      <c r="D11" s="69"/>
      <c r="E11" s="69"/>
      <c r="F11" s="69"/>
      <c r="G11" s="69"/>
      <c r="H11" s="70"/>
    </row>
    <row r="12" spans="1:8" x14ac:dyDescent="0.25">
      <c r="A12" s="66">
        <v>44171</v>
      </c>
      <c r="B12" s="67"/>
      <c r="C12" s="68"/>
      <c r="D12" s="69"/>
      <c r="E12" s="69"/>
      <c r="F12" s="69"/>
      <c r="G12" s="69"/>
      <c r="H12" s="70"/>
    </row>
    <row r="13" spans="1:8" x14ac:dyDescent="0.25">
      <c r="A13" s="66">
        <v>44172</v>
      </c>
      <c r="B13" s="67"/>
      <c r="C13" s="68"/>
      <c r="D13" s="69"/>
      <c r="E13" s="69"/>
      <c r="F13" s="69"/>
      <c r="G13" s="69"/>
      <c r="H13" s="70"/>
    </row>
    <row r="14" spans="1:8" x14ac:dyDescent="0.25">
      <c r="A14" s="66">
        <v>44173</v>
      </c>
      <c r="B14" s="67"/>
      <c r="C14" s="68"/>
      <c r="D14" s="69"/>
      <c r="E14" s="69"/>
      <c r="F14" s="69"/>
      <c r="G14" s="69"/>
      <c r="H14" s="70"/>
    </row>
    <row r="15" spans="1:8" x14ac:dyDescent="0.25">
      <c r="A15" s="66">
        <v>44174</v>
      </c>
      <c r="B15" s="67"/>
      <c r="C15" s="68"/>
      <c r="D15" s="69"/>
      <c r="E15" s="69"/>
      <c r="F15" s="69"/>
      <c r="G15" s="69"/>
      <c r="H15" s="70"/>
    </row>
    <row r="16" spans="1:8" x14ac:dyDescent="0.25">
      <c r="A16" s="66">
        <v>44175</v>
      </c>
      <c r="B16" s="67"/>
      <c r="C16" s="68"/>
      <c r="D16" s="69"/>
      <c r="E16" s="69"/>
      <c r="F16" s="69"/>
      <c r="G16" s="69"/>
      <c r="H16" s="70"/>
    </row>
    <row r="17" spans="1:8" x14ac:dyDescent="0.25">
      <c r="A17" s="66">
        <v>44176</v>
      </c>
      <c r="B17" s="67"/>
      <c r="C17" s="68"/>
      <c r="D17" s="69"/>
      <c r="E17" s="69"/>
      <c r="F17" s="69"/>
      <c r="G17" s="69"/>
      <c r="H17" s="70"/>
    </row>
    <row r="18" spans="1:8" x14ac:dyDescent="0.25">
      <c r="A18" s="66">
        <v>44177</v>
      </c>
      <c r="B18" s="67"/>
      <c r="C18" s="68"/>
      <c r="D18" s="69"/>
      <c r="E18" s="69"/>
      <c r="F18" s="69"/>
      <c r="G18" s="69"/>
      <c r="H18" s="70"/>
    </row>
    <row r="19" spans="1:8" x14ac:dyDescent="0.25">
      <c r="A19" s="66">
        <v>44178</v>
      </c>
      <c r="B19" s="67"/>
      <c r="C19" s="68"/>
      <c r="D19" s="69"/>
      <c r="E19" s="69"/>
      <c r="F19" s="69"/>
      <c r="G19" s="69"/>
      <c r="H19" s="70"/>
    </row>
    <row r="20" spans="1:8" x14ac:dyDescent="0.25">
      <c r="A20" s="66">
        <v>44179</v>
      </c>
      <c r="B20" s="67"/>
      <c r="C20" s="68"/>
      <c r="D20" s="69"/>
      <c r="E20" s="69"/>
      <c r="F20" s="69"/>
      <c r="G20" s="69"/>
      <c r="H20" s="70"/>
    </row>
    <row r="21" spans="1:8" x14ac:dyDescent="0.25">
      <c r="A21" s="66">
        <v>44180</v>
      </c>
      <c r="B21" s="67"/>
      <c r="C21" s="68"/>
      <c r="D21" s="69"/>
      <c r="E21" s="69"/>
      <c r="F21" s="69"/>
      <c r="G21" s="69"/>
      <c r="H21" s="70"/>
    </row>
    <row r="22" spans="1:8" x14ac:dyDescent="0.25">
      <c r="A22" s="66">
        <v>44181</v>
      </c>
      <c r="B22" s="67"/>
      <c r="C22" s="68"/>
      <c r="D22" s="69"/>
      <c r="E22" s="69"/>
      <c r="F22" s="69"/>
      <c r="G22" s="69"/>
      <c r="H22" s="70"/>
    </row>
    <row r="23" spans="1:8" x14ac:dyDescent="0.25">
      <c r="A23" s="66">
        <v>44182</v>
      </c>
      <c r="B23" s="67"/>
      <c r="C23" s="68"/>
      <c r="D23" s="69"/>
      <c r="E23" s="69"/>
      <c r="F23" s="69"/>
      <c r="G23" s="69"/>
      <c r="H23" s="70"/>
    </row>
    <row r="24" spans="1:8" x14ac:dyDescent="0.25">
      <c r="A24" s="66">
        <v>44183</v>
      </c>
      <c r="B24" s="67"/>
      <c r="C24" s="68"/>
      <c r="D24" s="69"/>
      <c r="E24" s="69"/>
      <c r="F24" s="69"/>
      <c r="G24" s="69"/>
      <c r="H24" s="70"/>
    </row>
    <row r="25" spans="1:8" x14ac:dyDescent="0.25">
      <c r="A25" s="66">
        <v>44184</v>
      </c>
      <c r="B25" s="67"/>
      <c r="C25" s="68"/>
      <c r="D25" s="69"/>
      <c r="E25" s="69"/>
      <c r="F25" s="69"/>
      <c r="G25" s="69"/>
      <c r="H25" s="70"/>
    </row>
    <row r="26" spans="1:8" x14ac:dyDescent="0.25">
      <c r="A26" s="66">
        <v>44185</v>
      </c>
      <c r="B26" s="67"/>
      <c r="C26" s="68"/>
      <c r="D26" s="69"/>
      <c r="E26" s="69"/>
      <c r="F26" s="69"/>
      <c r="G26" s="69"/>
      <c r="H26" s="70"/>
    </row>
    <row r="27" spans="1:8" x14ac:dyDescent="0.25">
      <c r="A27" s="66">
        <v>44186</v>
      </c>
      <c r="B27" s="67"/>
      <c r="C27" s="68"/>
      <c r="D27" s="69"/>
      <c r="E27" s="69"/>
      <c r="F27" s="69"/>
      <c r="G27" s="69"/>
      <c r="H27" s="70"/>
    </row>
    <row r="28" spans="1:8" x14ac:dyDescent="0.25">
      <c r="A28" s="66">
        <v>44187</v>
      </c>
      <c r="B28" s="67"/>
      <c r="C28" s="68"/>
      <c r="D28" s="69"/>
      <c r="E28" s="69"/>
      <c r="F28" s="69"/>
      <c r="G28" s="69"/>
      <c r="H28" s="70"/>
    </row>
    <row r="29" spans="1:8" x14ac:dyDescent="0.25">
      <c r="A29" s="66">
        <v>44188</v>
      </c>
      <c r="B29" s="67"/>
      <c r="C29" s="68"/>
      <c r="D29" s="69"/>
      <c r="E29" s="69"/>
      <c r="F29" s="69"/>
      <c r="G29" s="69"/>
      <c r="H29" s="70"/>
    </row>
    <row r="30" spans="1:8" x14ac:dyDescent="0.25">
      <c r="A30" s="66">
        <v>44189</v>
      </c>
      <c r="B30" s="67"/>
      <c r="C30" s="68"/>
      <c r="D30" s="69"/>
      <c r="E30" s="69"/>
      <c r="F30" s="69"/>
      <c r="G30" s="69"/>
      <c r="H30" s="70"/>
    </row>
    <row r="31" spans="1:8" x14ac:dyDescent="0.25">
      <c r="A31" s="66">
        <v>44190</v>
      </c>
      <c r="B31" s="67"/>
      <c r="C31" s="68"/>
      <c r="D31" s="69"/>
      <c r="E31" s="69"/>
      <c r="F31" s="69"/>
      <c r="G31" s="69"/>
      <c r="H31" s="70"/>
    </row>
    <row r="32" spans="1:8" x14ac:dyDescent="0.25">
      <c r="A32" s="66">
        <v>44191</v>
      </c>
      <c r="B32" s="67"/>
      <c r="C32" s="68"/>
      <c r="D32" s="69"/>
      <c r="E32" s="69"/>
      <c r="F32" s="69"/>
      <c r="G32" s="69"/>
      <c r="H32" s="70"/>
    </row>
    <row r="33" spans="1:8" x14ac:dyDescent="0.25">
      <c r="A33" s="66">
        <v>44192</v>
      </c>
      <c r="B33" s="67"/>
      <c r="C33" s="68"/>
      <c r="D33" s="69"/>
      <c r="E33" s="69"/>
      <c r="F33" s="69"/>
      <c r="G33" s="69"/>
      <c r="H33" s="70"/>
    </row>
    <row r="34" spans="1:8" x14ac:dyDescent="0.25">
      <c r="A34" s="66">
        <v>44193</v>
      </c>
      <c r="B34" s="67"/>
      <c r="C34" s="68"/>
      <c r="D34" s="69"/>
      <c r="E34" s="69"/>
      <c r="F34" s="69"/>
      <c r="G34" s="69"/>
      <c r="H34" s="70"/>
    </row>
    <row r="35" spans="1:8" x14ac:dyDescent="0.25">
      <c r="A35" s="66">
        <v>44194</v>
      </c>
      <c r="B35" s="67"/>
      <c r="C35" s="68"/>
      <c r="D35" s="69"/>
      <c r="E35" s="69"/>
      <c r="F35" s="69"/>
      <c r="G35" s="69"/>
      <c r="H35" s="70"/>
    </row>
    <row r="36" spans="1:8" x14ac:dyDescent="0.25">
      <c r="A36" s="66">
        <v>44195</v>
      </c>
      <c r="B36" s="67"/>
      <c r="C36" s="68"/>
      <c r="D36" s="69"/>
      <c r="E36" s="69"/>
      <c r="F36" s="69"/>
      <c r="G36" s="69"/>
      <c r="H36" s="70"/>
    </row>
    <row r="37" spans="1:8" ht="17.25" thickBot="1" x14ac:dyDescent="0.3">
      <c r="A37" s="66">
        <v>44196</v>
      </c>
      <c r="B37" s="71"/>
      <c r="C37" s="72"/>
      <c r="D37" s="73"/>
      <c r="E37" s="73"/>
      <c r="F37" s="73"/>
      <c r="G37" s="73"/>
      <c r="H37" s="74"/>
    </row>
    <row r="38" spans="1:8" ht="24.95" customHeight="1" thickBot="1" x14ac:dyDescent="0.3">
      <c r="A38" s="51" t="s">
        <v>28</v>
      </c>
      <c r="B38" s="75">
        <f t="shared" ref="B38:H38" si="0">SUM(B7:B37)</f>
        <v>0</v>
      </c>
      <c r="C38" s="75">
        <f t="shared" si="0"/>
        <v>0</v>
      </c>
      <c r="D38" s="75">
        <f t="shared" si="0"/>
        <v>0</v>
      </c>
      <c r="E38" s="75">
        <f t="shared" si="0"/>
        <v>0</v>
      </c>
      <c r="F38" s="75">
        <f t="shared" si="0"/>
        <v>0</v>
      </c>
      <c r="G38" s="75">
        <f t="shared" si="0"/>
        <v>0</v>
      </c>
      <c r="H38" s="76">
        <f t="shared" si="0"/>
        <v>0</v>
      </c>
    </row>
    <row r="39" spans="1:8" ht="24.95" customHeight="1" thickBot="1" x14ac:dyDescent="0.3">
      <c r="A39" s="54" t="s">
        <v>29</v>
      </c>
      <c r="B39" s="100">
        <f>C6+B38-C38</f>
        <v>0</v>
      </c>
      <c r="C39" s="100"/>
      <c r="D39" s="101"/>
      <c r="E39" s="101"/>
      <c r="F39" s="101"/>
      <c r="G39" s="101"/>
      <c r="H39" s="101"/>
    </row>
    <row r="40" spans="1:8" ht="24.95" customHeight="1" thickBot="1" x14ac:dyDescent="0.3">
      <c r="A40" s="77" t="s">
        <v>53</v>
      </c>
      <c r="B40" s="102"/>
      <c r="C40" s="102"/>
      <c r="D40" s="103">
        <f>SUM(D38:H38)</f>
        <v>0</v>
      </c>
      <c r="E40" s="103"/>
      <c r="F40" s="103"/>
      <c r="G40" s="103"/>
      <c r="H40" s="103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E20" sqref="E20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">
        <v>23</v>
      </c>
      <c r="B1" s="84" t="s">
        <v>54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">
        <v>45</v>
      </c>
      <c r="B2" s="85"/>
      <c r="C2" s="85"/>
      <c r="D2" s="85"/>
      <c r="E2" s="86" t="s">
        <v>24</v>
      </c>
      <c r="F2" s="86"/>
      <c r="G2" s="86"/>
      <c r="H2" s="86"/>
    </row>
    <row r="3" spans="1:8" ht="17.25" customHeight="1" thickBot="1" x14ac:dyDescent="0.3">
      <c r="A3" s="87" t="s">
        <v>46</v>
      </c>
      <c r="B3" s="88"/>
      <c r="C3" s="88"/>
      <c r="D3" s="88"/>
      <c r="E3" s="88"/>
      <c r="F3" s="88"/>
      <c r="G3" s="88"/>
      <c r="H3" s="88"/>
    </row>
    <row r="4" spans="1:8" ht="17.25" thickBot="1" x14ac:dyDescent="0.3">
      <c r="A4" s="89" t="s">
        <v>25</v>
      </c>
      <c r="B4" s="30" t="s">
        <v>0</v>
      </c>
      <c r="C4" s="90">
        <v>9703</v>
      </c>
      <c r="D4" s="90"/>
      <c r="E4" s="31" t="s">
        <v>1</v>
      </c>
      <c r="F4" s="91" t="str">
        <f>"魏廷媗"</f>
        <v>魏廷媗</v>
      </c>
      <c r="G4" s="91"/>
      <c r="H4" s="91"/>
    </row>
    <row r="5" spans="1:8" ht="17.25" thickBot="1" x14ac:dyDescent="0.3">
      <c r="A5" s="89"/>
      <c r="B5" s="32" t="s">
        <v>3</v>
      </c>
      <c r="C5" s="33" t="s">
        <v>4</v>
      </c>
      <c r="D5" s="34" t="s">
        <v>5</v>
      </c>
      <c r="E5" s="34" t="s">
        <v>6</v>
      </c>
      <c r="F5" s="34" t="s">
        <v>7</v>
      </c>
      <c r="G5" s="35" t="s">
        <v>8</v>
      </c>
      <c r="H5" s="36" t="s">
        <v>9</v>
      </c>
    </row>
    <row r="6" spans="1:8" ht="16.5" x14ac:dyDescent="0.25">
      <c r="A6" s="37" t="s">
        <v>26</v>
      </c>
      <c r="B6" s="38" t="s">
        <v>27</v>
      </c>
      <c r="C6" s="39">
        <v>0</v>
      </c>
      <c r="D6" s="40" t="s">
        <v>27</v>
      </c>
      <c r="E6" s="40" t="s">
        <v>27</v>
      </c>
      <c r="F6" s="40" t="s">
        <v>27</v>
      </c>
      <c r="G6" s="40" t="s">
        <v>27</v>
      </c>
      <c r="H6" s="41" t="s">
        <v>27</v>
      </c>
    </row>
    <row r="7" spans="1:8" x14ac:dyDescent="0.25">
      <c r="A7" s="42">
        <v>44197</v>
      </c>
      <c r="B7" s="43"/>
      <c r="C7" s="44"/>
      <c r="D7" s="45"/>
      <c r="E7" s="45"/>
      <c r="F7" s="45"/>
      <c r="G7" s="45"/>
      <c r="H7" s="46"/>
    </row>
    <row r="8" spans="1:8" x14ac:dyDescent="0.25">
      <c r="A8" s="42">
        <v>44198</v>
      </c>
      <c r="B8" s="43"/>
      <c r="C8" s="44"/>
      <c r="D8" s="45"/>
      <c r="E8" s="45"/>
      <c r="F8" s="45"/>
      <c r="G8" s="45"/>
      <c r="H8" s="46"/>
    </row>
    <row r="9" spans="1:8" x14ac:dyDescent="0.25">
      <c r="A9" s="42">
        <v>44199</v>
      </c>
      <c r="B9" s="43"/>
      <c r="C9" s="44"/>
      <c r="D9" s="45"/>
      <c r="E9" s="45"/>
      <c r="F9" s="45"/>
      <c r="G9" s="45"/>
      <c r="H9" s="46"/>
    </row>
    <row r="10" spans="1:8" x14ac:dyDescent="0.25">
      <c r="A10" s="42">
        <v>44200</v>
      </c>
      <c r="B10" s="43"/>
      <c r="C10" s="44"/>
      <c r="D10" s="45"/>
      <c r="E10" s="45"/>
      <c r="F10" s="45"/>
      <c r="G10" s="45"/>
      <c r="H10" s="46"/>
    </row>
    <row r="11" spans="1:8" x14ac:dyDescent="0.25">
      <c r="A11" s="42">
        <v>44201</v>
      </c>
      <c r="B11" s="43"/>
      <c r="C11" s="44"/>
      <c r="D11" s="45"/>
      <c r="E11" s="45"/>
      <c r="F11" s="45"/>
      <c r="G11" s="45"/>
      <c r="H11" s="46"/>
    </row>
    <row r="12" spans="1:8" x14ac:dyDescent="0.25">
      <c r="A12" s="42">
        <v>44202</v>
      </c>
      <c r="B12" s="43"/>
      <c r="C12" s="44"/>
      <c r="D12" s="45"/>
      <c r="E12" s="45"/>
      <c r="F12" s="45"/>
      <c r="G12" s="45"/>
      <c r="H12" s="46"/>
    </row>
    <row r="13" spans="1:8" x14ac:dyDescent="0.25">
      <c r="A13" s="42">
        <v>44203</v>
      </c>
      <c r="B13" s="43"/>
      <c r="C13" s="44"/>
      <c r="D13" s="45"/>
      <c r="E13" s="45"/>
      <c r="F13" s="45"/>
      <c r="G13" s="45"/>
      <c r="H13" s="46"/>
    </row>
    <row r="14" spans="1:8" x14ac:dyDescent="0.25">
      <c r="A14" s="42">
        <v>44204</v>
      </c>
      <c r="B14" s="43"/>
      <c r="C14" s="44"/>
      <c r="D14" s="45"/>
      <c r="E14" s="45"/>
      <c r="F14" s="45"/>
      <c r="G14" s="45"/>
      <c r="H14" s="46"/>
    </row>
    <row r="15" spans="1:8" x14ac:dyDescent="0.25">
      <c r="A15" s="42">
        <v>44205</v>
      </c>
      <c r="B15" s="43"/>
      <c r="C15" s="44"/>
      <c r="D15" s="45"/>
      <c r="E15" s="45"/>
      <c r="F15" s="45"/>
      <c r="G15" s="45"/>
      <c r="H15" s="46"/>
    </row>
    <row r="16" spans="1:8" x14ac:dyDescent="0.25">
      <c r="A16" s="42">
        <v>44206</v>
      </c>
      <c r="B16" s="43"/>
      <c r="C16" s="44"/>
      <c r="D16" s="45"/>
      <c r="E16" s="45"/>
      <c r="F16" s="45"/>
      <c r="G16" s="45"/>
      <c r="H16" s="46"/>
    </row>
    <row r="17" spans="1:8" x14ac:dyDescent="0.25">
      <c r="A17" s="42">
        <v>44207</v>
      </c>
      <c r="B17" s="43"/>
      <c r="C17" s="44"/>
      <c r="D17" s="45"/>
      <c r="E17" s="45"/>
      <c r="F17" s="45"/>
      <c r="G17" s="45"/>
      <c r="H17" s="46"/>
    </row>
    <row r="18" spans="1:8" x14ac:dyDescent="0.25">
      <c r="A18" s="42">
        <v>44208</v>
      </c>
      <c r="B18" s="43"/>
      <c r="C18" s="44"/>
      <c r="D18" s="45"/>
      <c r="E18" s="45"/>
      <c r="F18" s="45"/>
      <c r="G18" s="45"/>
      <c r="H18" s="46"/>
    </row>
    <row r="19" spans="1:8" x14ac:dyDescent="0.25">
      <c r="A19" s="42">
        <v>44209</v>
      </c>
      <c r="B19" s="43"/>
      <c r="C19" s="44"/>
      <c r="D19" s="45"/>
      <c r="E19" s="45"/>
      <c r="F19" s="45"/>
      <c r="G19" s="45"/>
      <c r="H19" s="46"/>
    </row>
    <row r="20" spans="1:8" x14ac:dyDescent="0.25">
      <c r="A20" s="42">
        <v>44210</v>
      </c>
      <c r="B20" s="43"/>
      <c r="C20" s="44"/>
      <c r="D20" s="45"/>
      <c r="E20" s="45"/>
      <c r="F20" s="45"/>
      <c r="G20" s="45"/>
      <c r="H20" s="46"/>
    </row>
    <row r="21" spans="1:8" x14ac:dyDescent="0.25">
      <c r="A21" s="42">
        <v>44211</v>
      </c>
      <c r="B21" s="43"/>
      <c r="C21" s="44"/>
      <c r="D21" s="45"/>
      <c r="E21" s="45"/>
      <c r="F21" s="45"/>
      <c r="G21" s="45"/>
      <c r="H21" s="46"/>
    </row>
    <row r="22" spans="1:8" x14ac:dyDescent="0.25">
      <c r="A22" s="42">
        <v>44212</v>
      </c>
      <c r="B22" s="43"/>
      <c r="C22" s="44"/>
      <c r="D22" s="45"/>
      <c r="E22" s="45"/>
      <c r="F22" s="45"/>
      <c r="G22" s="45"/>
      <c r="H22" s="46"/>
    </row>
    <row r="23" spans="1:8" x14ac:dyDescent="0.25">
      <c r="A23" s="42">
        <v>44213</v>
      </c>
      <c r="B23" s="43"/>
      <c r="C23" s="44"/>
      <c r="D23" s="45"/>
      <c r="E23" s="45"/>
      <c r="F23" s="45"/>
      <c r="G23" s="45"/>
      <c r="H23" s="46"/>
    </row>
    <row r="24" spans="1:8" x14ac:dyDescent="0.25">
      <c r="A24" s="42">
        <v>44214</v>
      </c>
      <c r="B24" s="43"/>
      <c r="C24" s="44"/>
      <c r="D24" s="45"/>
      <c r="E24" s="45"/>
      <c r="F24" s="45"/>
      <c r="G24" s="45"/>
      <c r="H24" s="46"/>
    </row>
    <row r="25" spans="1:8" x14ac:dyDescent="0.25">
      <c r="A25" s="42">
        <v>44215</v>
      </c>
      <c r="B25" s="43"/>
      <c r="C25" s="44"/>
      <c r="D25" s="45"/>
      <c r="E25" s="45"/>
      <c r="F25" s="45"/>
      <c r="G25" s="45"/>
      <c r="H25" s="46"/>
    </row>
    <row r="26" spans="1:8" x14ac:dyDescent="0.25">
      <c r="A26" s="42">
        <v>44216</v>
      </c>
      <c r="B26" s="43"/>
      <c r="C26" s="44"/>
      <c r="D26" s="45"/>
      <c r="E26" s="45"/>
      <c r="F26" s="45"/>
      <c r="G26" s="45"/>
      <c r="H26" s="46"/>
    </row>
    <row r="27" spans="1:8" x14ac:dyDescent="0.25">
      <c r="A27" s="42">
        <v>44217</v>
      </c>
      <c r="B27" s="43"/>
      <c r="C27" s="44"/>
      <c r="D27" s="45"/>
      <c r="E27" s="45"/>
      <c r="F27" s="45"/>
      <c r="G27" s="45"/>
      <c r="H27" s="46"/>
    </row>
    <row r="28" spans="1:8" x14ac:dyDescent="0.25">
      <c r="A28" s="42">
        <v>44218</v>
      </c>
      <c r="B28" s="43"/>
      <c r="C28" s="44"/>
      <c r="D28" s="45"/>
      <c r="E28" s="45"/>
      <c r="F28" s="45"/>
      <c r="G28" s="45"/>
      <c r="H28" s="46"/>
    </row>
    <row r="29" spans="1:8" x14ac:dyDescent="0.25">
      <c r="A29" s="42">
        <v>44219</v>
      </c>
      <c r="B29" s="43"/>
      <c r="C29" s="44"/>
      <c r="D29" s="45"/>
      <c r="E29" s="45"/>
      <c r="F29" s="45"/>
      <c r="G29" s="45"/>
      <c r="H29" s="46"/>
    </row>
    <row r="30" spans="1:8" x14ac:dyDescent="0.25">
      <c r="A30" s="42">
        <v>44220</v>
      </c>
      <c r="B30" s="43"/>
      <c r="C30" s="44"/>
      <c r="D30" s="45"/>
      <c r="E30" s="45"/>
      <c r="F30" s="45"/>
      <c r="G30" s="45"/>
      <c r="H30" s="46"/>
    </row>
    <row r="31" spans="1:8" x14ac:dyDescent="0.25">
      <c r="A31" s="42">
        <v>44221</v>
      </c>
      <c r="B31" s="43"/>
      <c r="C31" s="44"/>
      <c r="D31" s="45"/>
      <c r="E31" s="45"/>
      <c r="F31" s="45"/>
      <c r="G31" s="45"/>
      <c r="H31" s="46"/>
    </row>
    <row r="32" spans="1:8" x14ac:dyDescent="0.25">
      <c r="A32" s="42">
        <v>44222</v>
      </c>
      <c r="B32" s="43"/>
      <c r="C32" s="44"/>
      <c r="D32" s="45"/>
      <c r="E32" s="45"/>
      <c r="F32" s="45"/>
      <c r="G32" s="45"/>
      <c r="H32" s="46"/>
    </row>
    <row r="33" spans="1:8" x14ac:dyDescent="0.25">
      <c r="A33" s="42">
        <v>44223</v>
      </c>
      <c r="B33" s="43"/>
      <c r="C33" s="44"/>
      <c r="D33" s="45"/>
      <c r="E33" s="45"/>
      <c r="F33" s="45"/>
      <c r="G33" s="45"/>
      <c r="H33" s="46"/>
    </row>
    <row r="34" spans="1:8" x14ac:dyDescent="0.25">
      <c r="A34" s="42">
        <v>44224</v>
      </c>
      <c r="B34" s="43"/>
      <c r="C34" s="44"/>
      <c r="D34" s="45"/>
      <c r="E34" s="45"/>
      <c r="F34" s="45"/>
      <c r="G34" s="45"/>
      <c r="H34" s="46"/>
    </row>
    <row r="35" spans="1:8" x14ac:dyDescent="0.25">
      <c r="A35" s="42">
        <v>44225</v>
      </c>
      <c r="B35" s="43"/>
      <c r="C35" s="44"/>
      <c r="D35" s="45"/>
      <c r="E35" s="45"/>
      <c r="F35" s="45"/>
      <c r="G35" s="45"/>
      <c r="H35" s="46"/>
    </row>
    <row r="36" spans="1:8" x14ac:dyDescent="0.25">
      <c r="A36" s="42">
        <v>44226</v>
      </c>
      <c r="B36" s="43"/>
      <c r="C36" s="44"/>
      <c r="D36" s="45"/>
      <c r="E36" s="45"/>
      <c r="F36" s="45"/>
      <c r="G36" s="45"/>
      <c r="H36" s="46"/>
    </row>
    <row r="37" spans="1:8" ht="16.5" thickBot="1" x14ac:dyDescent="0.3">
      <c r="A37" s="42">
        <v>44227</v>
      </c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41.25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dataValidations count="1">
    <dataValidation type="textLength" operator="equal" allowBlank="1" showInputMessage="1" showErrorMessage="1" errorTitle="警告" error="數字長度不對!!" sqref="C4:D4" xr:uid="{00000000-0002-0000-0100-000000000000}">
      <formula1>4</formula1>
    </dataValidation>
  </dataValidations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workbookViewId="0">
      <selection activeCell="C15" sqref="C15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'111年1月'!A1</f>
        <v>單位</v>
      </c>
      <c r="B1" s="84" t="str">
        <f>'111年1月'!B1:H1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'111年1月'!A2:D2</f>
        <v>111年</v>
      </c>
      <c r="B2" s="85"/>
      <c r="C2" s="85"/>
      <c r="D2" s="85"/>
      <c r="E2" s="86" t="s">
        <v>33</v>
      </c>
      <c r="F2" s="86"/>
      <c r="G2" s="86"/>
      <c r="H2" s="86"/>
    </row>
    <row r="3" spans="1:8" ht="17.25" customHeight="1" thickBot="1" x14ac:dyDescent="0.3">
      <c r="A3" s="97" t="str">
        <f>'111年1月'!A3:H3</f>
        <v>製表日期：111年    月    日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TEXT('111年1月'!C4:D4,"0000000")</f>
        <v>0009703</v>
      </c>
      <c r="D4" s="99"/>
      <c r="E4" s="31" t="str">
        <f>'111年1月'!E4</f>
        <v>姓名：</v>
      </c>
      <c r="F4" s="91" t="str">
        <f>'111年1月'!F4:H4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'111年1月'!B39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43862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43863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43864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43865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43866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43867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43868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43869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43870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43871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43872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43873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43874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43875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43876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43877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43878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43879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43880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43881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43882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43883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43884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43885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43886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43887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43888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43889</v>
      </c>
      <c r="B34" s="67"/>
      <c r="C34" s="68"/>
      <c r="D34" s="69"/>
      <c r="E34" s="69"/>
      <c r="F34" s="69"/>
      <c r="G34" s="69"/>
      <c r="H34" s="70"/>
    </row>
    <row r="35" spans="1:8" x14ac:dyDescent="0.25">
      <c r="A35" s="57"/>
      <c r="B35" s="43"/>
      <c r="C35" s="44"/>
      <c r="D35" s="45"/>
      <c r="E35" s="45"/>
      <c r="F35" s="45"/>
      <c r="G35" s="45"/>
      <c r="H35" s="46"/>
    </row>
    <row r="36" spans="1:8" x14ac:dyDescent="0.25">
      <c r="A36" s="57"/>
      <c r="B36" s="43"/>
      <c r="C36" s="44"/>
      <c r="D36" s="45"/>
      <c r="E36" s="45"/>
      <c r="F36" s="45"/>
      <c r="G36" s="45"/>
      <c r="H36" s="46"/>
    </row>
    <row r="37" spans="1:8" ht="16.5" thickBot="1" x14ac:dyDescent="0.3">
      <c r="A37" s="58"/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41.25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workbookViewId="0">
      <selection activeCell="A2" sqref="A1:H42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'111年2月'!A1</f>
        <v>單位</v>
      </c>
      <c r="B1" s="84" t="str">
        <f>'111年2月'!B1:H1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'111年2月'!A2:D2</f>
        <v>111年</v>
      </c>
      <c r="B2" s="85"/>
      <c r="C2" s="85"/>
      <c r="D2" s="85"/>
      <c r="E2" s="86" t="s">
        <v>35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'111年2月'!C4:D4</f>
        <v>0009703</v>
      </c>
      <c r="D4" s="99"/>
      <c r="E4" s="31" t="str">
        <f>'111年1月'!E4</f>
        <v>姓名：</v>
      </c>
      <c r="F4" s="91" t="str">
        <f>'111年2月'!F4:H4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'111年2月'!B39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43891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43892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43893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43894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43895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43896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43897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43898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43899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43900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43901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43902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43903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43904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43905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43906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43907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43908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43909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43910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43911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43912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43913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43914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43915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43916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43917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43918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43919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43920</v>
      </c>
      <c r="B36" s="67"/>
      <c r="C36" s="68"/>
      <c r="D36" s="69"/>
      <c r="E36" s="69"/>
      <c r="F36" s="69"/>
      <c r="G36" s="69"/>
      <c r="H36" s="70"/>
    </row>
    <row r="37" spans="1:8" ht="17.25" thickBot="1" x14ac:dyDescent="0.3">
      <c r="A37" s="66">
        <v>43921</v>
      </c>
      <c r="B37" s="71"/>
      <c r="C37" s="72"/>
      <c r="D37" s="73"/>
      <c r="E37" s="73"/>
      <c r="F37" s="73"/>
      <c r="G37" s="73"/>
      <c r="H37" s="74"/>
    </row>
    <row r="38" spans="1:8" ht="24.95" customHeight="1" thickBot="1" x14ac:dyDescent="0.3">
      <c r="A38" s="51" t="s">
        <v>28</v>
      </c>
      <c r="B38" s="75">
        <f t="shared" ref="B38:H38" si="0">SUM(B7:B37)</f>
        <v>0</v>
      </c>
      <c r="C38" s="75">
        <f t="shared" si="0"/>
        <v>0</v>
      </c>
      <c r="D38" s="75">
        <f t="shared" si="0"/>
        <v>0</v>
      </c>
      <c r="E38" s="75">
        <f t="shared" si="0"/>
        <v>0</v>
      </c>
      <c r="F38" s="75">
        <f t="shared" si="0"/>
        <v>0</v>
      </c>
      <c r="G38" s="75">
        <f t="shared" si="0"/>
        <v>0</v>
      </c>
      <c r="H38" s="76">
        <f t="shared" si="0"/>
        <v>0</v>
      </c>
    </row>
    <row r="39" spans="1:8" ht="24.95" customHeight="1" thickBot="1" x14ac:dyDescent="0.3">
      <c r="A39" s="54" t="s">
        <v>29</v>
      </c>
      <c r="B39" s="100">
        <f>C6+B38-C38</f>
        <v>0</v>
      </c>
      <c r="C39" s="100"/>
      <c r="D39" s="101"/>
      <c r="E39" s="101"/>
      <c r="F39" s="101"/>
      <c r="G39" s="101"/>
      <c r="H39" s="101"/>
    </row>
    <row r="40" spans="1:8" ht="24.95" customHeight="1" thickBot="1" x14ac:dyDescent="0.3">
      <c r="A40" s="77" t="s">
        <v>53</v>
      </c>
      <c r="B40" s="102"/>
      <c r="C40" s="102"/>
      <c r="D40" s="103">
        <f>SUM(D38:H38)</f>
        <v>0</v>
      </c>
      <c r="E40" s="103"/>
      <c r="F40" s="103"/>
      <c r="G40" s="103"/>
      <c r="H40" s="103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workbookViewId="0">
      <selection activeCell="A2" sqref="A1:H36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'111年3月'!A1</f>
        <v>單位</v>
      </c>
      <c r="B1" s="84" t="s">
        <v>54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'111年3月'!A2:D2</f>
        <v>111年</v>
      </c>
      <c r="B2" s="85"/>
      <c r="C2" s="85"/>
      <c r="D2" s="85"/>
      <c r="E2" s="86" t="s">
        <v>36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tr">
        <f>'111年3月'!A4:A5</f>
        <v>日期</v>
      </c>
      <c r="B4" s="30" t="str">
        <f>'111年1月'!B4</f>
        <v>員編：</v>
      </c>
      <c r="C4" s="99" t="str">
        <f>'111年3月'!C4:D4</f>
        <v>0009703</v>
      </c>
      <c r="D4" s="99"/>
      <c r="E4" s="31" t="str">
        <f>'111年1月'!E4</f>
        <v>姓名：</v>
      </c>
      <c r="F4" s="91" t="str">
        <f>'111年3月'!F4:H4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'111年3月'!B39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43922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43923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43924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43925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43926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43927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43928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43929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43930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43931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43932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43933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43934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43935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43936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43937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43938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43939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43940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43941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43942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43943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43944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43945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43946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43947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43948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43949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43950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43951</v>
      </c>
      <c r="B36" s="67"/>
      <c r="C36" s="68"/>
      <c r="D36" s="69"/>
      <c r="E36" s="69"/>
      <c r="F36" s="69"/>
      <c r="G36" s="69"/>
      <c r="H36" s="70"/>
    </row>
    <row r="37" spans="1:8" ht="16.5" thickBot="1" x14ac:dyDescent="0.3">
      <c r="A37" s="58"/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workbookViewId="0">
      <selection activeCell="C18" sqref="C18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'111年4月'!A1</f>
        <v>單位</v>
      </c>
      <c r="B1" s="84" t="str">
        <f>'111年4月'!B1:H1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'111年4月'!A2:D2</f>
        <v>111年</v>
      </c>
      <c r="B2" s="85"/>
      <c r="C2" s="85"/>
      <c r="D2" s="85"/>
      <c r="E2" s="86" t="s">
        <v>37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'111年4月'!C4:D4</f>
        <v>0009703</v>
      </c>
      <c r="D4" s="99"/>
      <c r="E4" s="31" t="str">
        <f>'111年1月'!E4</f>
        <v>姓名：</v>
      </c>
      <c r="F4" s="91" t="str">
        <f>'111年4月'!F4:H4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'111年4月'!B39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43952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43953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43954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43955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43956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43957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43958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43959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43960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43961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43962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43963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43964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43965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43966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43967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43968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43969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43970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43971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43972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43973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43974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43975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43976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43977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43978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43979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43980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43981</v>
      </c>
      <c r="B36" s="67"/>
      <c r="C36" s="68"/>
      <c r="D36" s="69"/>
      <c r="E36" s="69"/>
      <c r="F36" s="69"/>
      <c r="G36" s="69"/>
      <c r="H36" s="70"/>
    </row>
    <row r="37" spans="1:8" ht="17.25" thickBot="1" x14ac:dyDescent="0.3">
      <c r="A37" s="66">
        <v>43982</v>
      </c>
      <c r="B37" s="71"/>
      <c r="C37" s="72"/>
      <c r="D37" s="73"/>
      <c r="E37" s="73"/>
      <c r="F37" s="73"/>
      <c r="G37" s="73"/>
      <c r="H37" s="74"/>
    </row>
    <row r="38" spans="1:8" ht="24.95" customHeight="1" thickBot="1" x14ac:dyDescent="0.3">
      <c r="A38" s="51" t="s">
        <v>28</v>
      </c>
      <c r="B38" s="75">
        <f t="shared" ref="B38:H38" si="0">SUM(B7:B37)</f>
        <v>0</v>
      </c>
      <c r="C38" s="75">
        <f t="shared" si="0"/>
        <v>0</v>
      </c>
      <c r="D38" s="75">
        <f t="shared" si="0"/>
        <v>0</v>
      </c>
      <c r="E38" s="75">
        <f t="shared" si="0"/>
        <v>0</v>
      </c>
      <c r="F38" s="75">
        <f t="shared" si="0"/>
        <v>0</v>
      </c>
      <c r="G38" s="75">
        <f t="shared" si="0"/>
        <v>0</v>
      </c>
      <c r="H38" s="76">
        <f t="shared" si="0"/>
        <v>0</v>
      </c>
    </row>
    <row r="39" spans="1:8" ht="24.95" customHeight="1" thickBot="1" x14ac:dyDescent="0.3">
      <c r="A39" s="54" t="s">
        <v>29</v>
      </c>
      <c r="B39" s="100">
        <f>C6+B38-C38</f>
        <v>0</v>
      </c>
      <c r="C39" s="100"/>
      <c r="D39" s="101"/>
      <c r="E39" s="101"/>
      <c r="F39" s="101"/>
      <c r="G39" s="101"/>
      <c r="H39" s="101"/>
    </row>
    <row r="40" spans="1:8" ht="24.95" customHeight="1" thickBot="1" x14ac:dyDescent="0.3">
      <c r="A40" s="77" t="s">
        <v>53</v>
      </c>
      <c r="B40" s="102"/>
      <c r="C40" s="102"/>
      <c r="D40" s="103">
        <f>SUM(D38:H38)</f>
        <v>0</v>
      </c>
      <c r="E40" s="103"/>
      <c r="F40" s="103"/>
      <c r="G40" s="103"/>
      <c r="H40" s="103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2"/>
  <sheetViews>
    <sheetView workbookViewId="0">
      <selection activeCell="A4" sqref="A1:H36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'111年5月'!A1</f>
        <v>單位</v>
      </c>
      <c r="B1" s="84" t="str">
        <f>'111年5月'!B1:H1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'111年5月'!A2:D2</f>
        <v>111年</v>
      </c>
      <c r="B2" s="85"/>
      <c r="C2" s="85"/>
      <c r="D2" s="85"/>
      <c r="E2" s="86" t="s">
        <v>38</v>
      </c>
      <c r="F2" s="86"/>
      <c r="G2" s="86"/>
      <c r="H2" s="86"/>
    </row>
    <row r="3" spans="1:8" ht="17.25" customHeight="1" thickBot="1" x14ac:dyDescent="0.3">
      <c r="A3" s="97" t="s">
        <v>56</v>
      </c>
      <c r="B3" s="97"/>
      <c r="C3" s="97"/>
      <c r="D3" s="97"/>
      <c r="E3" s="97"/>
      <c r="F3" s="97"/>
      <c r="G3" s="97"/>
      <c r="H3" s="97"/>
    </row>
    <row r="4" spans="1:8" ht="17.25" thickBot="1" x14ac:dyDescent="0.3">
      <c r="A4" s="98" t="s">
        <v>47</v>
      </c>
      <c r="B4" s="30" t="str">
        <f>'111年1月'!B4</f>
        <v>員編：</v>
      </c>
      <c r="C4" s="99" t="str">
        <f>'111年5月'!C4:D4</f>
        <v>0009703</v>
      </c>
      <c r="D4" s="99"/>
      <c r="E4" s="31" t="str">
        <f>'111年1月'!E4</f>
        <v>姓名：</v>
      </c>
      <c r="F4" s="91" t="str">
        <f>'111年5月'!F4:H4</f>
        <v>魏廷媗</v>
      </c>
      <c r="G4" s="91"/>
      <c r="H4" s="91"/>
    </row>
    <row r="5" spans="1:8" ht="17.25" thickBot="1" x14ac:dyDescent="0.3">
      <c r="A5" s="98"/>
      <c r="B5" s="59" t="s">
        <v>48</v>
      </c>
      <c r="C5" s="56" t="s">
        <v>34</v>
      </c>
      <c r="D5" s="60" t="s">
        <v>49</v>
      </c>
      <c r="E5" s="60" t="s">
        <v>50</v>
      </c>
      <c r="F5" s="60" t="s">
        <v>51</v>
      </c>
      <c r="G5" s="61" t="s">
        <v>52</v>
      </c>
      <c r="H5" s="36" t="s">
        <v>9</v>
      </c>
    </row>
    <row r="6" spans="1:8" ht="16.5" x14ac:dyDescent="0.25">
      <c r="A6" s="37" t="s">
        <v>26</v>
      </c>
      <c r="B6" s="62" t="s">
        <v>27</v>
      </c>
      <c r="C6" s="63">
        <f>'111年5月'!B39</f>
        <v>0</v>
      </c>
      <c r="D6" s="64" t="s">
        <v>27</v>
      </c>
      <c r="E6" s="64" t="s">
        <v>27</v>
      </c>
      <c r="F6" s="64" t="s">
        <v>27</v>
      </c>
      <c r="G6" s="64" t="s">
        <v>27</v>
      </c>
      <c r="H6" s="65" t="s">
        <v>27</v>
      </c>
    </row>
    <row r="7" spans="1:8" ht="16.5" x14ac:dyDescent="0.25">
      <c r="A7" s="66">
        <v>43983</v>
      </c>
      <c r="B7" s="67"/>
      <c r="C7" s="68"/>
      <c r="D7" s="69"/>
      <c r="E7" s="69"/>
      <c r="F7" s="69"/>
      <c r="G7" s="69"/>
      <c r="H7" s="70"/>
    </row>
    <row r="8" spans="1:8" ht="16.5" x14ac:dyDescent="0.25">
      <c r="A8" s="66">
        <v>43984</v>
      </c>
      <c r="B8" s="67"/>
      <c r="C8" s="68"/>
      <c r="D8" s="69"/>
      <c r="E8" s="69"/>
      <c r="F8" s="69"/>
      <c r="G8" s="69"/>
      <c r="H8" s="70"/>
    </row>
    <row r="9" spans="1:8" ht="16.5" x14ac:dyDescent="0.25">
      <c r="A9" s="66">
        <v>43985</v>
      </c>
      <c r="B9" s="67"/>
      <c r="C9" s="68"/>
      <c r="D9" s="69"/>
      <c r="E9" s="69"/>
      <c r="F9" s="69"/>
      <c r="G9" s="69"/>
      <c r="H9" s="70"/>
    </row>
    <row r="10" spans="1:8" ht="16.5" x14ac:dyDescent="0.25">
      <c r="A10" s="66">
        <v>43986</v>
      </c>
      <c r="B10" s="67"/>
      <c r="C10" s="68"/>
      <c r="D10" s="69"/>
      <c r="E10" s="69"/>
      <c r="F10" s="69"/>
      <c r="G10" s="69"/>
      <c r="H10" s="70"/>
    </row>
    <row r="11" spans="1:8" ht="16.5" x14ac:dyDescent="0.25">
      <c r="A11" s="66">
        <v>43987</v>
      </c>
      <c r="B11" s="67"/>
      <c r="C11" s="68"/>
      <c r="D11" s="69"/>
      <c r="E11" s="69"/>
      <c r="F11" s="69"/>
      <c r="G11" s="69"/>
      <c r="H11" s="70"/>
    </row>
    <row r="12" spans="1:8" ht="16.5" x14ac:dyDescent="0.25">
      <c r="A12" s="66">
        <v>43988</v>
      </c>
      <c r="B12" s="67"/>
      <c r="C12" s="68"/>
      <c r="D12" s="69"/>
      <c r="E12" s="69"/>
      <c r="F12" s="69"/>
      <c r="G12" s="69"/>
      <c r="H12" s="70"/>
    </row>
    <row r="13" spans="1:8" ht="16.5" x14ac:dyDescent="0.25">
      <c r="A13" s="66">
        <v>43989</v>
      </c>
      <c r="B13" s="67"/>
      <c r="C13" s="68"/>
      <c r="D13" s="69"/>
      <c r="E13" s="69"/>
      <c r="F13" s="69"/>
      <c r="G13" s="69"/>
      <c r="H13" s="70"/>
    </row>
    <row r="14" spans="1:8" ht="16.5" x14ac:dyDescent="0.25">
      <c r="A14" s="66">
        <v>43990</v>
      </c>
      <c r="B14" s="67"/>
      <c r="C14" s="68"/>
      <c r="D14" s="69"/>
      <c r="E14" s="69"/>
      <c r="F14" s="69"/>
      <c r="G14" s="69"/>
      <c r="H14" s="70"/>
    </row>
    <row r="15" spans="1:8" ht="16.5" x14ac:dyDescent="0.25">
      <c r="A15" s="66">
        <v>43991</v>
      </c>
      <c r="B15" s="67"/>
      <c r="C15" s="68"/>
      <c r="D15" s="69"/>
      <c r="E15" s="69"/>
      <c r="F15" s="69"/>
      <c r="G15" s="69"/>
      <c r="H15" s="70"/>
    </row>
    <row r="16" spans="1:8" ht="16.5" x14ac:dyDescent="0.25">
      <c r="A16" s="66">
        <v>43992</v>
      </c>
      <c r="B16" s="67"/>
      <c r="C16" s="68"/>
      <c r="D16" s="69"/>
      <c r="E16" s="69"/>
      <c r="F16" s="69"/>
      <c r="G16" s="69"/>
      <c r="H16" s="70"/>
    </row>
    <row r="17" spans="1:8" ht="16.5" x14ac:dyDescent="0.25">
      <c r="A17" s="66">
        <v>43993</v>
      </c>
      <c r="B17" s="67"/>
      <c r="C17" s="68"/>
      <c r="D17" s="69"/>
      <c r="E17" s="69"/>
      <c r="F17" s="69"/>
      <c r="G17" s="69"/>
      <c r="H17" s="70"/>
    </row>
    <row r="18" spans="1:8" ht="16.5" x14ac:dyDescent="0.25">
      <c r="A18" s="66">
        <v>43994</v>
      </c>
      <c r="B18" s="67"/>
      <c r="C18" s="68"/>
      <c r="D18" s="69"/>
      <c r="E18" s="69"/>
      <c r="F18" s="69"/>
      <c r="G18" s="69"/>
      <c r="H18" s="70"/>
    </row>
    <row r="19" spans="1:8" ht="16.5" x14ac:dyDescent="0.25">
      <c r="A19" s="66">
        <v>43995</v>
      </c>
      <c r="B19" s="67"/>
      <c r="C19" s="68"/>
      <c r="D19" s="69"/>
      <c r="E19" s="69"/>
      <c r="F19" s="69"/>
      <c r="G19" s="69"/>
      <c r="H19" s="70"/>
    </row>
    <row r="20" spans="1:8" ht="16.5" x14ac:dyDescent="0.25">
      <c r="A20" s="66">
        <v>43996</v>
      </c>
      <c r="B20" s="67"/>
      <c r="C20" s="68"/>
      <c r="D20" s="69"/>
      <c r="E20" s="69"/>
      <c r="F20" s="69"/>
      <c r="G20" s="69"/>
      <c r="H20" s="70"/>
    </row>
    <row r="21" spans="1:8" ht="16.5" x14ac:dyDescent="0.25">
      <c r="A21" s="66">
        <v>43997</v>
      </c>
      <c r="B21" s="67"/>
      <c r="C21" s="68"/>
      <c r="D21" s="69"/>
      <c r="E21" s="69"/>
      <c r="F21" s="69"/>
      <c r="G21" s="69"/>
      <c r="H21" s="70"/>
    </row>
    <row r="22" spans="1:8" ht="16.5" x14ac:dyDescent="0.25">
      <c r="A22" s="66">
        <v>43998</v>
      </c>
      <c r="B22" s="67"/>
      <c r="C22" s="68"/>
      <c r="D22" s="69"/>
      <c r="E22" s="69"/>
      <c r="F22" s="69"/>
      <c r="G22" s="69"/>
      <c r="H22" s="70"/>
    </row>
    <row r="23" spans="1:8" ht="16.5" x14ac:dyDescent="0.25">
      <c r="A23" s="66">
        <v>43999</v>
      </c>
      <c r="B23" s="67"/>
      <c r="C23" s="68"/>
      <c r="D23" s="69"/>
      <c r="E23" s="69"/>
      <c r="F23" s="69"/>
      <c r="G23" s="69"/>
      <c r="H23" s="70"/>
    </row>
    <row r="24" spans="1:8" ht="16.5" x14ac:dyDescent="0.25">
      <c r="A24" s="66">
        <v>44000</v>
      </c>
      <c r="B24" s="67"/>
      <c r="C24" s="68"/>
      <c r="D24" s="69"/>
      <c r="E24" s="69"/>
      <c r="F24" s="69"/>
      <c r="G24" s="69"/>
      <c r="H24" s="70"/>
    </row>
    <row r="25" spans="1:8" ht="16.5" x14ac:dyDescent="0.25">
      <c r="A25" s="66">
        <v>44001</v>
      </c>
      <c r="B25" s="67"/>
      <c r="C25" s="68"/>
      <c r="D25" s="69"/>
      <c r="E25" s="69"/>
      <c r="F25" s="69"/>
      <c r="G25" s="69"/>
      <c r="H25" s="70"/>
    </row>
    <row r="26" spans="1:8" ht="16.5" x14ac:dyDescent="0.25">
      <c r="A26" s="66">
        <v>44002</v>
      </c>
      <c r="B26" s="67"/>
      <c r="C26" s="68"/>
      <c r="D26" s="69"/>
      <c r="E26" s="69"/>
      <c r="F26" s="69"/>
      <c r="G26" s="69"/>
      <c r="H26" s="70"/>
    </row>
    <row r="27" spans="1:8" ht="16.5" x14ac:dyDescent="0.25">
      <c r="A27" s="66">
        <v>44003</v>
      </c>
      <c r="B27" s="67"/>
      <c r="C27" s="68"/>
      <c r="D27" s="69"/>
      <c r="E27" s="69"/>
      <c r="F27" s="69"/>
      <c r="G27" s="69"/>
      <c r="H27" s="70"/>
    </row>
    <row r="28" spans="1:8" ht="16.5" x14ac:dyDescent="0.25">
      <c r="A28" s="66">
        <v>44004</v>
      </c>
      <c r="B28" s="67"/>
      <c r="C28" s="68"/>
      <c r="D28" s="69"/>
      <c r="E28" s="69"/>
      <c r="F28" s="69"/>
      <c r="G28" s="69"/>
      <c r="H28" s="70"/>
    </row>
    <row r="29" spans="1:8" ht="16.5" x14ac:dyDescent="0.25">
      <c r="A29" s="66">
        <v>44005</v>
      </c>
      <c r="B29" s="67"/>
      <c r="C29" s="68"/>
      <c r="D29" s="69"/>
      <c r="E29" s="69"/>
      <c r="F29" s="69"/>
      <c r="G29" s="69"/>
      <c r="H29" s="70"/>
    </row>
    <row r="30" spans="1:8" ht="16.5" x14ac:dyDescent="0.25">
      <c r="A30" s="66">
        <v>44006</v>
      </c>
      <c r="B30" s="67"/>
      <c r="C30" s="68"/>
      <c r="D30" s="69"/>
      <c r="E30" s="69"/>
      <c r="F30" s="69"/>
      <c r="G30" s="69"/>
      <c r="H30" s="70"/>
    </row>
    <row r="31" spans="1:8" ht="16.5" x14ac:dyDescent="0.25">
      <c r="A31" s="66">
        <v>44007</v>
      </c>
      <c r="B31" s="67"/>
      <c r="C31" s="68"/>
      <c r="D31" s="69"/>
      <c r="E31" s="69"/>
      <c r="F31" s="69"/>
      <c r="G31" s="69"/>
      <c r="H31" s="70"/>
    </row>
    <row r="32" spans="1:8" ht="16.5" x14ac:dyDescent="0.25">
      <c r="A32" s="66">
        <v>44008</v>
      </c>
      <c r="B32" s="67"/>
      <c r="C32" s="68"/>
      <c r="D32" s="69"/>
      <c r="E32" s="69"/>
      <c r="F32" s="69"/>
      <c r="G32" s="69"/>
      <c r="H32" s="70"/>
    </row>
    <row r="33" spans="1:8" ht="16.5" x14ac:dyDescent="0.25">
      <c r="A33" s="66">
        <v>44009</v>
      </c>
      <c r="B33" s="67"/>
      <c r="C33" s="68"/>
      <c r="D33" s="69"/>
      <c r="E33" s="69"/>
      <c r="F33" s="69"/>
      <c r="G33" s="69"/>
      <c r="H33" s="70"/>
    </row>
    <row r="34" spans="1:8" ht="16.5" x14ac:dyDescent="0.25">
      <c r="A34" s="66">
        <v>44010</v>
      </c>
      <c r="B34" s="67"/>
      <c r="C34" s="68"/>
      <c r="D34" s="69"/>
      <c r="E34" s="69"/>
      <c r="F34" s="69"/>
      <c r="G34" s="69"/>
      <c r="H34" s="70"/>
    </row>
    <row r="35" spans="1:8" ht="16.5" x14ac:dyDescent="0.25">
      <c r="A35" s="66">
        <v>44011</v>
      </c>
      <c r="B35" s="67"/>
      <c r="C35" s="68"/>
      <c r="D35" s="69"/>
      <c r="E35" s="69"/>
      <c r="F35" s="69"/>
      <c r="G35" s="69"/>
      <c r="H35" s="70"/>
    </row>
    <row r="36" spans="1:8" ht="16.5" x14ac:dyDescent="0.25">
      <c r="A36" s="66">
        <v>44012</v>
      </c>
      <c r="B36" s="67"/>
      <c r="C36" s="68"/>
      <c r="D36" s="69"/>
      <c r="E36" s="69"/>
      <c r="F36" s="69"/>
      <c r="G36" s="69"/>
      <c r="H36" s="70"/>
    </row>
    <row r="37" spans="1:8" ht="16.5" thickBot="1" x14ac:dyDescent="0.3">
      <c r="A37" s="58"/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9298-1D26-4CBB-A326-5B570BB77401}">
  <dimension ref="A1:H42"/>
  <sheetViews>
    <sheetView topLeftCell="A22" workbookViewId="0">
      <selection activeCell="E7" sqref="E7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'111年6月'!A1</f>
        <v>單位</v>
      </c>
      <c r="B1" s="84" t="str">
        <f>'111年6月'!B1:H1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'111年6月'!A2:D2</f>
        <v>111年</v>
      </c>
      <c r="B2" s="85"/>
      <c r="C2" s="85"/>
      <c r="D2" s="85"/>
      <c r="E2" s="86" t="s">
        <v>39</v>
      </c>
      <c r="F2" s="86"/>
      <c r="G2" s="86"/>
      <c r="H2" s="86"/>
    </row>
    <row r="3" spans="1:8" ht="17.25" customHeight="1" thickBot="1" x14ac:dyDescent="0.3">
      <c r="A3" s="87" t="s">
        <v>55</v>
      </c>
      <c r="B3" s="88"/>
      <c r="C3" s="88"/>
      <c r="D3" s="88"/>
      <c r="E3" s="88"/>
      <c r="F3" s="88"/>
      <c r="G3" s="88"/>
      <c r="H3" s="88"/>
    </row>
    <row r="4" spans="1:8" ht="17.25" thickBot="1" x14ac:dyDescent="0.3">
      <c r="A4" s="89" t="s">
        <v>25</v>
      </c>
      <c r="B4" s="30" t="str">
        <f>'111年1月'!B4</f>
        <v>員編：</v>
      </c>
      <c r="C4" s="99" t="str">
        <f>'111年6月'!C4:D4</f>
        <v>0009703</v>
      </c>
      <c r="D4" s="99"/>
      <c r="E4" s="31" t="str">
        <f>'111年1月'!E4</f>
        <v>姓名：</v>
      </c>
      <c r="F4" s="91" t="str">
        <f>'111年6月'!F4:H4</f>
        <v>魏廷媗</v>
      </c>
      <c r="G4" s="91"/>
      <c r="H4" s="91"/>
    </row>
    <row r="5" spans="1:8" ht="17.25" thickBot="1" x14ac:dyDescent="0.3">
      <c r="A5" s="89"/>
      <c r="B5" s="32" t="s">
        <v>3</v>
      </c>
      <c r="C5" s="33" t="s">
        <v>4</v>
      </c>
      <c r="D5" s="34" t="s">
        <v>5</v>
      </c>
      <c r="E5" s="34" t="s">
        <v>6</v>
      </c>
      <c r="F5" s="34" t="s">
        <v>7</v>
      </c>
      <c r="G5" s="35" t="s">
        <v>8</v>
      </c>
      <c r="H5" s="36" t="s">
        <v>9</v>
      </c>
    </row>
    <row r="6" spans="1:8" ht="16.5" x14ac:dyDescent="0.25">
      <c r="A6" s="37" t="s">
        <v>26</v>
      </c>
      <c r="B6" s="38" t="s">
        <v>27</v>
      </c>
      <c r="C6" s="39">
        <f>'111年6月'!B39</f>
        <v>0</v>
      </c>
      <c r="D6" s="40" t="s">
        <v>27</v>
      </c>
      <c r="E6" s="40" t="s">
        <v>57</v>
      </c>
      <c r="F6" s="40" t="s">
        <v>27</v>
      </c>
      <c r="G6" s="40" t="s">
        <v>27</v>
      </c>
      <c r="H6" s="41" t="s">
        <v>27</v>
      </c>
    </row>
    <row r="7" spans="1:8" x14ac:dyDescent="0.25">
      <c r="A7" s="42">
        <v>44013</v>
      </c>
      <c r="B7" s="43"/>
      <c r="C7" s="44"/>
      <c r="D7" s="45"/>
      <c r="E7" s="45"/>
      <c r="F7" s="45"/>
      <c r="G7" s="45"/>
      <c r="H7" s="46"/>
    </row>
    <row r="8" spans="1:8" x14ac:dyDescent="0.25">
      <c r="A8" s="42">
        <v>44014</v>
      </c>
      <c r="B8" s="43"/>
      <c r="C8" s="44"/>
      <c r="D8" s="45"/>
      <c r="E8" s="45"/>
      <c r="F8" s="45"/>
      <c r="G8" s="45"/>
      <c r="H8" s="46"/>
    </row>
    <row r="9" spans="1:8" x14ac:dyDescent="0.25">
      <c r="A9" s="42">
        <v>44015</v>
      </c>
      <c r="B9" s="43"/>
      <c r="C9" s="44"/>
      <c r="D9" s="45"/>
      <c r="E9" s="45"/>
      <c r="F9" s="45"/>
      <c r="G9" s="45"/>
      <c r="H9" s="46"/>
    </row>
    <row r="10" spans="1:8" x14ac:dyDescent="0.25">
      <c r="A10" s="42">
        <v>44016</v>
      </c>
      <c r="B10" s="43"/>
      <c r="C10" s="44"/>
      <c r="D10" s="45"/>
      <c r="E10" s="45"/>
      <c r="F10" s="45"/>
      <c r="G10" s="45"/>
      <c r="H10" s="46"/>
    </row>
    <row r="11" spans="1:8" x14ac:dyDescent="0.25">
      <c r="A11" s="42">
        <v>44017</v>
      </c>
      <c r="B11" s="43"/>
      <c r="C11" s="44"/>
      <c r="D11" s="45"/>
      <c r="E11" s="45"/>
      <c r="F11" s="45"/>
      <c r="G11" s="45"/>
      <c r="H11" s="46"/>
    </row>
    <row r="12" spans="1:8" x14ac:dyDescent="0.25">
      <c r="A12" s="42">
        <v>44018</v>
      </c>
      <c r="B12" s="43"/>
      <c r="C12" s="44"/>
      <c r="D12" s="45"/>
      <c r="E12" s="45"/>
      <c r="F12" s="45"/>
      <c r="G12" s="45"/>
      <c r="H12" s="46"/>
    </row>
    <row r="13" spans="1:8" x14ac:dyDescent="0.25">
      <c r="A13" s="42">
        <v>44019</v>
      </c>
      <c r="B13" s="43"/>
      <c r="C13" s="44"/>
      <c r="D13" s="45"/>
      <c r="E13" s="45"/>
      <c r="F13" s="45"/>
      <c r="G13" s="45"/>
      <c r="H13" s="46"/>
    </row>
    <row r="14" spans="1:8" x14ac:dyDescent="0.25">
      <c r="A14" s="42">
        <v>44020</v>
      </c>
      <c r="B14" s="43"/>
      <c r="C14" s="44"/>
      <c r="D14" s="45"/>
      <c r="E14" s="45"/>
      <c r="F14" s="45"/>
      <c r="G14" s="45"/>
      <c r="H14" s="46"/>
    </row>
    <row r="15" spans="1:8" x14ac:dyDescent="0.25">
      <c r="A15" s="42">
        <v>44021</v>
      </c>
      <c r="B15" s="43"/>
      <c r="C15" s="44"/>
      <c r="D15" s="45"/>
      <c r="E15" s="45"/>
      <c r="F15" s="45"/>
      <c r="G15" s="45"/>
      <c r="H15" s="46"/>
    </row>
    <row r="16" spans="1:8" x14ac:dyDescent="0.25">
      <c r="A16" s="42">
        <v>44022</v>
      </c>
      <c r="B16" s="43"/>
      <c r="C16" s="44"/>
      <c r="D16" s="45"/>
      <c r="E16" s="45"/>
      <c r="F16" s="45"/>
      <c r="G16" s="45"/>
      <c r="H16" s="46"/>
    </row>
    <row r="17" spans="1:8" x14ac:dyDescent="0.25">
      <c r="A17" s="42">
        <v>44023</v>
      </c>
      <c r="B17" s="43"/>
      <c r="C17" s="44"/>
      <c r="D17" s="45"/>
      <c r="E17" s="45"/>
      <c r="F17" s="45"/>
      <c r="G17" s="45"/>
      <c r="H17" s="46"/>
    </row>
    <row r="18" spans="1:8" x14ac:dyDescent="0.25">
      <c r="A18" s="42">
        <v>44024</v>
      </c>
      <c r="B18" s="43"/>
      <c r="C18" s="44"/>
      <c r="D18" s="45"/>
      <c r="E18" s="45"/>
      <c r="F18" s="45"/>
      <c r="G18" s="45"/>
      <c r="H18" s="46"/>
    </row>
    <row r="19" spans="1:8" x14ac:dyDescent="0.25">
      <c r="A19" s="42">
        <v>44025</v>
      </c>
      <c r="B19" s="43"/>
      <c r="C19" s="44"/>
      <c r="D19" s="45"/>
      <c r="E19" s="45"/>
      <c r="F19" s="45"/>
      <c r="G19" s="45"/>
      <c r="H19" s="46"/>
    </row>
    <row r="20" spans="1:8" x14ac:dyDescent="0.25">
      <c r="A20" s="42">
        <v>44026</v>
      </c>
      <c r="B20" s="43"/>
      <c r="C20" s="44"/>
      <c r="D20" s="45"/>
      <c r="E20" s="45"/>
      <c r="F20" s="45"/>
      <c r="G20" s="45"/>
      <c r="H20" s="46"/>
    </row>
    <row r="21" spans="1:8" x14ac:dyDescent="0.25">
      <c r="A21" s="42">
        <v>44027</v>
      </c>
      <c r="B21" s="43"/>
      <c r="C21" s="44"/>
      <c r="D21" s="45"/>
      <c r="E21" s="45"/>
      <c r="F21" s="45"/>
      <c r="G21" s="45"/>
      <c r="H21" s="46"/>
    </row>
    <row r="22" spans="1:8" x14ac:dyDescent="0.25">
      <c r="A22" s="42">
        <v>44028</v>
      </c>
      <c r="B22" s="43"/>
      <c r="C22" s="44"/>
      <c r="D22" s="45"/>
      <c r="E22" s="45"/>
      <c r="F22" s="45"/>
      <c r="G22" s="45"/>
      <c r="H22" s="46"/>
    </row>
    <row r="23" spans="1:8" x14ac:dyDescent="0.25">
      <c r="A23" s="42">
        <v>44029</v>
      </c>
      <c r="B23" s="43"/>
      <c r="C23" s="44"/>
      <c r="D23" s="45"/>
      <c r="E23" s="45"/>
      <c r="F23" s="45"/>
      <c r="G23" s="45"/>
      <c r="H23" s="46"/>
    </row>
    <row r="24" spans="1:8" x14ac:dyDescent="0.25">
      <c r="A24" s="42">
        <v>44030</v>
      </c>
      <c r="B24" s="43"/>
      <c r="C24" s="44"/>
      <c r="D24" s="45"/>
      <c r="E24" s="45"/>
      <c r="F24" s="45"/>
      <c r="G24" s="45"/>
      <c r="H24" s="46"/>
    </row>
    <row r="25" spans="1:8" x14ac:dyDescent="0.25">
      <c r="A25" s="42">
        <v>44031</v>
      </c>
      <c r="B25" s="43"/>
      <c r="C25" s="44"/>
      <c r="D25" s="45"/>
      <c r="E25" s="45"/>
      <c r="F25" s="45"/>
      <c r="G25" s="45"/>
      <c r="H25" s="46"/>
    </row>
    <row r="26" spans="1:8" x14ac:dyDescent="0.25">
      <c r="A26" s="42">
        <v>44032</v>
      </c>
      <c r="B26" s="43"/>
      <c r="C26" s="44"/>
      <c r="D26" s="45"/>
      <c r="E26" s="45"/>
      <c r="F26" s="45"/>
      <c r="G26" s="45"/>
      <c r="H26" s="46"/>
    </row>
    <row r="27" spans="1:8" x14ac:dyDescent="0.25">
      <c r="A27" s="42">
        <v>44033</v>
      </c>
      <c r="B27" s="43"/>
      <c r="C27" s="44"/>
      <c r="D27" s="45"/>
      <c r="E27" s="45"/>
      <c r="F27" s="45"/>
      <c r="G27" s="45"/>
      <c r="H27" s="46"/>
    </row>
    <row r="28" spans="1:8" x14ac:dyDescent="0.25">
      <c r="A28" s="42">
        <v>44034</v>
      </c>
      <c r="B28" s="43"/>
      <c r="C28" s="44"/>
      <c r="D28" s="45"/>
      <c r="E28" s="45"/>
      <c r="F28" s="45"/>
      <c r="G28" s="45"/>
      <c r="H28" s="46"/>
    </row>
    <row r="29" spans="1:8" x14ac:dyDescent="0.25">
      <c r="A29" s="42">
        <v>44035</v>
      </c>
      <c r="B29" s="43"/>
      <c r="C29" s="44"/>
      <c r="D29" s="45"/>
      <c r="E29" s="45"/>
      <c r="F29" s="45"/>
      <c r="G29" s="45"/>
      <c r="H29" s="46"/>
    </row>
    <row r="30" spans="1:8" x14ac:dyDescent="0.25">
      <c r="A30" s="42">
        <v>44036</v>
      </c>
      <c r="B30" s="43"/>
      <c r="C30" s="44"/>
      <c r="D30" s="45"/>
      <c r="E30" s="45"/>
      <c r="F30" s="45"/>
      <c r="G30" s="45"/>
      <c r="H30" s="46"/>
    </row>
    <row r="31" spans="1:8" x14ac:dyDescent="0.25">
      <c r="A31" s="42">
        <v>44037</v>
      </c>
      <c r="B31" s="43"/>
      <c r="C31" s="44"/>
      <c r="D31" s="45"/>
      <c r="E31" s="45"/>
      <c r="F31" s="45"/>
      <c r="G31" s="45"/>
      <c r="H31" s="46"/>
    </row>
    <row r="32" spans="1:8" x14ac:dyDescent="0.25">
      <c r="A32" s="42">
        <v>44038</v>
      </c>
      <c r="B32" s="43"/>
      <c r="C32" s="44"/>
      <c r="D32" s="45"/>
      <c r="E32" s="45"/>
      <c r="F32" s="45"/>
      <c r="G32" s="45"/>
      <c r="H32" s="46"/>
    </row>
    <row r="33" spans="1:8" x14ac:dyDescent="0.25">
      <c r="A33" s="42">
        <v>44039</v>
      </c>
      <c r="B33" s="43"/>
      <c r="C33" s="44"/>
      <c r="D33" s="45"/>
      <c r="E33" s="45"/>
      <c r="F33" s="45"/>
      <c r="G33" s="45"/>
      <c r="H33" s="46"/>
    </row>
    <row r="34" spans="1:8" x14ac:dyDescent="0.25">
      <c r="A34" s="42">
        <v>44040</v>
      </c>
      <c r="B34" s="43"/>
      <c r="C34" s="44"/>
      <c r="D34" s="45"/>
      <c r="E34" s="45"/>
      <c r="F34" s="45"/>
      <c r="G34" s="45"/>
      <c r="H34" s="46"/>
    </row>
    <row r="35" spans="1:8" x14ac:dyDescent="0.25">
      <c r="A35" s="42">
        <v>44041</v>
      </c>
      <c r="B35" s="43"/>
      <c r="C35" s="44"/>
      <c r="D35" s="45"/>
      <c r="E35" s="45"/>
      <c r="F35" s="45"/>
      <c r="G35" s="45"/>
      <c r="H35" s="46"/>
    </row>
    <row r="36" spans="1:8" x14ac:dyDescent="0.25">
      <c r="A36" s="42">
        <v>44042</v>
      </c>
      <c r="B36" s="43"/>
      <c r="C36" s="44"/>
      <c r="D36" s="45"/>
      <c r="E36" s="45"/>
      <c r="F36" s="45"/>
      <c r="G36" s="45"/>
      <c r="H36" s="46"/>
    </row>
    <row r="37" spans="1:8" ht="16.5" thickBot="1" x14ac:dyDescent="0.3">
      <c r="A37" s="42">
        <v>44043</v>
      </c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9" scale="80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topLeftCell="A16" workbookViewId="0">
      <selection activeCell="A4" sqref="A4:A5"/>
    </sheetView>
  </sheetViews>
  <sheetFormatPr defaultColWidth="9.875" defaultRowHeight="15.75" x14ac:dyDescent="0.25"/>
  <cols>
    <col min="1" max="1" width="19.125" style="29" customWidth="1"/>
    <col min="2" max="8" width="15.375" style="29" customWidth="1"/>
    <col min="9" max="9" width="9.875" style="29" customWidth="1"/>
    <col min="10" max="16384" width="9.875" style="29"/>
  </cols>
  <sheetData>
    <row r="1" spans="1:8" ht="37.5" customHeight="1" x14ac:dyDescent="0.25">
      <c r="A1" s="28" t="str">
        <f>'111年7月'!A1</f>
        <v>單位</v>
      </c>
      <c r="B1" s="84" t="str">
        <f>'111年7月'!B1:H1</f>
        <v xml:space="preserve">111年度高等教育深耕計畫專任助理加班/抵休/公假/特休/病假/事假統計表 </v>
      </c>
      <c r="C1" s="84"/>
      <c r="D1" s="84"/>
      <c r="E1" s="84"/>
      <c r="F1" s="84"/>
      <c r="G1" s="84"/>
      <c r="H1" s="84"/>
    </row>
    <row r="2" spans="1:8" ht="20.25" customHeight="1" x14ac:dyDescent="0.25">
      <c r="A2" s="85" t="str">
        <f>'111年7月'!A2:D2</f>
        <v>111年</v>
      </c>
      <c r="B2" s="85"/>
      <c r="C2" s="85"/>
      <c r="D2" s="85"/>
      <c r="E2" s="86" t="s">
        <v>40</v>
      </c>
      <c r="F2" s="86"/>
      <c r="G2" s="86"/>
      <c r="H2" s="86"/>
    </row>
    <row r="3" spans="1:8" ht="17.25" customHeight="1" thickBot="1" x14ac:dyDescent="0.3">
      <c r="A3" s="87" t="s">
        <v>46</v>
      </c>
      <c r="B3" s="88"/>
      <c r="C3" s="88"/>
      <c r="D3" s="88"/>
      <c r="E3" s="88"/>
      <c r="F3" s="88"/>
      <c r="G3" s="88"/>
      <c r="H3" s="88"/>
    </row>
    <row r="4" spans="1:8" ht="17.25" thickBot="1" x14ac:dyDescent="0.3">
      <c r="A4" s="89" t="s">
        <v>25</v>
      </c>
      <c r="B4" s="30" t="str">
        <f>'111年1月'!B4</f>
        <v>員編：</v>
      </c>
      <c r="C4" s="99" t="str">
        <f>'111年7月'!C4:D4</f>
        <v>0009703</v>
      </c>
      <c r="D4" s="99"/>
      <c r="E4" s="31" t="str">
        <f>'111年1月'!E4</f>
        <v>姓名：</v>
      </c>
      <c r="F4" s="91" t="str">
        <f>'111年7月'!F4:H4</f>
        <v>魏廷媗</v>
      </c>
      <c r="G4" s="91"/>
      <c r="H4" s="91"/>
    </row>
    <row r="5" spans="1:8" ht="17.25" thickBot="1" x14ac:dyDescent="0.3">
      <c r="A5" s="89"/>
      <c r="B5" s="32" t="s">
        <v>3</v>
      </c>
      <c r="C5" s="33" t="s">
        <v>4</v>
      </c>
      <c r="D5" s="34" t="s">
        <v>5</v>
      </c>
      <c r="E5" s="34" t="s">
        <v>6</v>
      </c>
      <c r="F5" s="34" t="s">
        <v>7</v>
      </c>
      <c r="G5" s="35" t="s">
        <v>8</v>
      </c>
      <c r="H5" s="36" t="s">
        <v>9</v>
      </c>
    </row>
    <row r="6" spans="1:8" ht="16.5" x14ac:dyDescent="0.25">
      <c r="A6" s="37" t="s">
        <v>26</v>
      </c>
      <c r="B6" s="38" t="s">
        <v>27</v>
      </c>
      <c r="C6" s="39">
        <f>'111年7月'!B39:C39</f>
        <v>0</v>
      </c>
      <c r="D6" s="40" t="s">
        <v>27</v>
      </c>
      <c r="E6" s="40" t="s">
        <v>27</v>
      </c>
      <c r="F6" s="40" t="s">
        <v>27</v>
      </c>
      <c r="G6" s="40" t="s">
        <v>27</v>
      </c>
      <c r="H6" s="41" t="s">
        <v>27</v>
      </c>
    </row>
    <row r="7" spans="1:8" x14ac:dyDescent="0.25">
      <c r="A7" s="42">
        <v>44044</v>
      </c>
      <c r="B7" s="43"/>
      <c r="C7" s="44"/>
      <c r="D7" s="45"/>
      <c r="E7" s="45"/>
      <c r="F7" s="45"/>
      <c r="G7" s="45"/>
      <c r="H7" s="46"/>
    </row>
    <row r="8" spans="1:8" x14ac:dyDescent="0.25">
      <c r="A8" s="42">
        <v>44045</v>
      </c>
      <c r="B8" s="43"/>
      <c r="C8" s="44"/>
      <c r="D8" s="45"/>
      <c r="E8" s="45"/>
      <c r="F8" s="45"/>
      <c r="G8" s="45"/>
      <c r="H8" s="46"/>
    </row>
    <row r="9" spans="1:8" x14ac:dyDescent="0.25">
      <c r="A9" s="42">
        <v>44046</v>
      </c>
      <c r="B9" s="43"/>
      <c r="C9" s="44"/>
      <c r="D9" s="45"/>
      <c r="E9" s="45"/>
      <c r="F9" s="45"/>
      <c r="G9" s="45"/>
      <c r="H9" s="46"/>
    </row>
    <row r="10" spans="1:8" x14ac:dyDescent="0.25">
      <c r="A10" s="42">
        <v>44047</v>
      </c>
      <c r="B10" s="43"/>
      <c r="C10" s="44"/>
      <c r="D10" s="45"/>
      <c r="E10" s="45"/>
      <c r="F10" s="45"/>
      <c r="G10" s="45"/>
      <c r="H10" s="46"/>
    </row>
    <row r="11" spans="1:8" x14ac:dyDescent="0.25">
      <c r="A11" s="42">
        <v>44048</v>
      </c>
      <c r="B11" s="43"/>
      <c r="C11" s="44"/>
      <c r="D11" s="45"/>
      <c r="E11" s="45"/>
      <c r="F11" s="45"/>
      <c r="G11" s="45"/>
      <c r="H11" s="46"/>
    </row>
    <row r="12" spans="1:8" x14ac:dyDescent="0.25">
      <c r="A12" s="42">
        <v>44049</v>
      </c>
      <c r="B12" s="43"/>
      <c r="C12" s="44"/>
      <c r="D12" s="45"/>
      <c r="E12" s="45"/>
      <c r="F12" s="45"/>
      <c r="G12" s="45"/>
      <c r="H12" s="46"/>
    </row>
    <row r="13" spans="1:8" x14ac:dyDescent="0.25">
      <c r="A13" s="42">
        <v>44050</v>
      </c>
      <c r="B13" s="43"/>
      <c r="C13" s="44"/>
      <c r="D13" s="45"/>
      <c r="E13" s="45"/>
      <c r="F13" s="45"/>
      <c r="G13" s="45"/>
      <c r="H13" s="46"/>
    </row>
    <row r="14" spans="1:8" x14ac:dyDescent="0.25">
      <c r="A14" s="42">
        <v>44051</v>
      </c>
      <c r="B14" s="43"/>
      <c r="C14" s="44"/>
      <c r="D14" s="45"/>
      <c r="E14" s="45"/>
      <c r="F14" s="45"/>
      <c r="G14" s="45"/>
      <c r="H14" s="46"/>
    </row>
    <row r="15" spans="1:8" x14ac:dyDescent="0.25">
      <c r="A15" s="42">
        <v>44052</v>
      </c>
      <c r="B15" s="43"/>
      <c r="C15" s="44"/>
      <c r="D15" s="45"/>
      <c r="E15" s="45"/>
      <c r="F15" s="45"/>
      <c r="G15" s="45"/>
      <c r="H15" s="46"/>
    </row>
    <row r="16" spans="1:8" x14ac:dyDescent="0.25">
      <c r="A16" s="42">
        <v>44053</v>
      </c>
      <c r="B16" s="43"/>
      <c r="C16" s="44"/>
      <c r="D16" s="45"/>
      <c r="E16" s="45"/>
      <c r="F16" s="45"/>
      <c r="G16" s="45"/>
      <c r="H16" s="46"/>
    </row>
    <row r="17" spans="1:8" x14ac:dyDescent="0.25">
      <c r="A17" s="42">
        <v>44054</v>
      </c>
      <c r="B17" s="43"/>
      <c r="C17" s="44"/>
      <c r="D17" s="45"/>
      <c r="E17" s="45"/>
      <c r="F17" s="45"/>
      <c r="G17" s="45"/>
      <c r="H17" s="46"/>
    </row>
    <row r="18" spans="1:8" x14ac:dyDescent="0.25">
      <c r="A18" s="42">
        <v>44055</v>
      </c>
      <c r="B18" s="43"/>
      <c r="C18" s="44"/>
      <c r="D18" s="45"/>
      <c r="E18" s="45"/>
      <c r="F18" s="45"/>
      <c r="G18" s="45"/>
      <c r="H18" s="46"/>
    </row>
    <row r="19" spans="1:8" x14ac:dyDescent="0.25">
      <c r="A19" s="42">
        <v>44056</v>
      </c>
      <c r="B19" s="43"/>
      <c r="C19" s="44"/>
      <c r="D19" s="45"/>
      <c r="E19" s="45"/>
      <c r="F19" s="45"/>
      <c r="G19" s="45"/>
      <c r="H19" s="46"/>
    </row>
    <row r="20" spans="1:8" x14ac:dyDescent="0.25">
      <c r="A20" s="42">
        <v>44057</v>
      </c>
      <c r="B20" s="43"/>
      <c r="C20" s="44"/>
      <c r="D20" s="45"/>
      <c r="E20" s="45"/>
      <c r="F20" s="45"/>
      <c r="G20" s="45"/>
      <c r="H20" s="46"/>
    </row>
    <row r="21" spans="1:8" x14ac:dyDescent="0.25">
      <c r="A21" s="42">
        <v>44058</v>
      </c>
      <c r="B21" s="43"/>
      <c r="C21" s="44"/>
      <c r="D21" s="45"/>
      <c r="E21" s="45"/>
      <c r="F21" s="45"/>
      <c r="G21" s="45"/>
      <c r="H21" s="46"/>
    </row>
    <row r="22" spans="1:8" x14ac:dyDescent="0.25">
      <c r="A22" s="42">
        <v>44059</v>
      </c>
      <c r="B22" s="43"/>
      <c r="C22" s="44"/>
      <c r="D22" s="45"/>
      <c r="E22" s="45"/>
      <c r="F22" s="45"/>
      <c r="G22" s="45"/>
      <c r="H22" s="46"/>
    </row>
    <row r="23" spans="1:8" x14ac:dyDescent="0.25">
      <c r="A23" s="42">
        <v>44060</v>
      </c>
      <c r="B23" s="43"/>
      <c r="C23" s="44"/>
      <c r="D23" s="45"/>
      <c r="E23" s="45"/>
      <c r="F23" s="45"/>
      <c r="G23" s="45"/>
      <c r="H23" s="46"/>
    </row>
    <row r="24" spans="1:8" x14ac:dyDescent="0.25">
      <c r="A24" s="42">
        <v>44061</v>
      </c>
      <c r="B24" s="43"/>
      <c r="C24" s="44"/>
      <c r="D24" s="45"/>
      <c r="E24" s="45"/>
      <c r="F24" s="45"/>
      <c r="G24" s="45"/>
      <c r="H24" s="46"/>
    </row>
    <row r="25" spans="1:8" x14ac:dyDescent="0.25">
      <c r="A25" s="42">
        <v>44062</v>
      </c>
      <c r="B25" s="43"/>
      <c r="C25" s="44"/>
      <c r="D25" s="45"/>
      <c r="E25" s="45"/>
      <c r="F25" s="45"/>
      <c r="G25" s="45"/>
      <c r="H25" s="46"/>
    </row>
    <row r="26" spans="1:8" x14ac:dyDescent="0.25">
      <c r="A26" s="42">
        <v>44063</v>
      </c>
      <c r="B26" s="43"/>
      <c r="C26" s="44"/>
      <c r="D26" s="45"/>
      <c r="E26" s="45"/>
      <c r="F26" s="45"/>
      <c r="G26" s="45"/>
      <c r="H26" s="46"/>
    </row>
    <row r="27" spans="1:8" x14ac:dyDescent="0.25">
      <c r="A27" s="42">
        <v>44064</v>
      </c>
      <c r="B27" s="43"/>
      <c r="C27" s="44"/>
      <c r="D27" s="45"/>
      <c r="E27" s="45"/>
      <c r="F27" s="45"/>
      <c r="G27" s="45"/>
      <c r="H27" s="46"/>
    </row>
    <row r="28" spans="1:8" x14ac:dyDescent="0.25">
      <c r="A28" s="42">
        <v>44065</v>
      </c>
      <c r="B28" s="43"/>
      <c r="C28" s="44"/>
      <c r="D28" s="45"/>
      <c r="E28" s="45"/>
      <c r="F28" s="45"/>
      <c r="G28" s="45"/>
      <c r="H28" s="46"/>
    </row>
    <row r="29" spans="1:8" x14ac:dyDescent="0.25">
      <c r="A29" s="42">
        <v>44066</v>
      </c>
      <c r="B29" s="43"/>
      <c r="C29" s="44"/>
      <c r="D29" s="45"/>
      <c r="E29" s="45"/>
      <c r="F29" s="45"/>
      <c r="G29" s="45"/>
      <c r="H29" s="46"/>
    </row>
    <row r="30" spans="1:8" x14ac:dyDescent="0.25">
      <c r="A30" s="42">
        <v>44067</v>
      </c>
      <c r="B30" s="43"/>
      <c r="C30" s="44"/>
      <c r="D30" s="45"/>
      <c r="E30" s="45"/>
      <c r="F30" s="45"/>
      <c r="G30" s="45"/>
      <c r="H30" s="46"/>
    </row>
    <row r="31" spans="1:8" x14ac:dyDescent="0.25">
      <c r="A31" s="42">
        <v>44068</v>
      </c>
      <c r="B31" s="43"/>
      <c r="C31" s="44"/>
      <c r="D31" s="45"/>
      <c r="E31" s="45"/>
      <c r="F31" s="45"/>
      <c r="G31" s="45"/>
      <c r="H31" s="46"/>
    </row>
    <row r="32" spans="1:8" x14ac:dyDescent="0.25">
      <c r="A32" s="42">
        <v>44069</v>
      </c>
      <c r="B32" s="43"/>
      <c r="C32" s="44"/>
      <c r="D32" s="45"/>
      <c r="E32" s="45"/>
      <c r="F32" s="45"/>
      <c r="G32" s="45"/>
      <c r="H32" s="46"/>
    </row>
    <row r="33" spans="1:8" x14ac:dyDescent="0.25">
      <c r="A33" s="42">
        <v>44070</v>
      </c>
      <c r="B33" s="43"/>
      <c r="C33" s="44"/>
      <c r="D33" s="45"/>
      <c r="E33" s="45"/>
      <c r="F33" s="45"/>
      <c r="G33" s="45"/>
      <c r="H33" s="46"/>
    </row>
    <row r="34" spans="1:8" x14ac:dyDescent="0.25">
      <c r="A34" s="42">
        <v>44071</v>
      </c>
      <c r="B34" s="43"/>
      <c r="C34" s="44"/>
      <c r="D34" s="45"/>
      <c r="E34" s="45"/>
      <c r="F34" s="45"/>
      <c r="G34" s="45"/>
      <c r="H34" s="46"/>
    </row>
    <row r="35" spans="1:8" x14ac:dyDescent="0.25">
      <c r="A35" s="42">
        <v>44072</v>
      </c>
      <c r="B35" s="43"/>
      <c r="C35" s="44"/>
      <c r="D35" s="45"/>
      <c r="E35" s="45"/>
      <c r="F35" s="45"/>
      <c r="G35" s="45"/>
      <c r="H35" s="46"/>
    </row>
    <row r="36" spans="1:8" x14ac:dyDescent="0.25">
      <c r="A36" s="42">
        <v>44073</v>
      </c>
      <c r="B36" s="43"/>
      <c r="C36" s="44"/>
      <c r="D36" s="45"/>
      <c r="E36" s="45"/>
      <c r="F36" s="45"/>
      <c r="G36" s="45"/>
      <c r="H36" s="46"/>
    </row>
    <row r="37" spans="1:8" ht="16.5" thickBot="1" x14ac:dyDescent="0.3">
      <c r="A37" s="42">
        <v>44074</v>
      </c>
      <c r="B37" s="47"/>
      <c r="C37" s="48"/>
      <c r="D37" s="49"/>
      <c r="E37" s="49"/>
      <c r="F37" s="49"/>
      <c r="G37" s="49"/>
      <c r="H37" s="50"/>
    </row>
    <row r="38" spans="1:8" ht="24.95" customHeight="1" thickBot="1" x14ac:dyDescent="0.3">
      <c r="A38" s="51" t="s">
        <v>28</v>
      </c>
      <c r="B38" s="52">
        <f t="shared" ref="B38:H38" si="0">SUM(B7:B37)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3">
        <f t="shared" si="0"/>
        <v>0</v>
      </c>
    </row>
    <row r="39" spans="1:8" ht="24.95" customHeight="1" thickBot="1" x14ac:dyDescent="0.3">
      <c r="A39" s="54" t="s">
        <v>29</v>
      </c>
      <c r="B39" s="92">
        <f>C6+B38-C38</f>
        <v>0</v>
      </c>
      <c r="C39" s="92"/>
      <c r="D39" s="93"/>
      <c r="E39" s="93"/>
      <c r="F39" s="93"/>
      <c r="G39" s="93"/>
      <c r="H39" s="93"/>
    </row>
    <row r="40" spans="1:8" ht="24.95" customHeight="1" thickBot="1" x14ac:dyDescent="0.3">
      <c r="A40" s="55" t="s">
        <v>30</v>
      </c>
      <c r="B40" s="94"/>
      <c r="C40" s="94"/>
      <c r="D40" s="95">
        <f>SUM(D38:H38)</f>
        <v>0</v>
      </c>
      <c r="E40" s="95"/>
      <c r="F40" s="95"/>
      <c r="G40" s="95"/>
      <c r="H40" s="95"/>
    </row>
    <row r="41" spans="1:8" ht="51" customHeight="1" x14ac:dyDescent="0.25">
      <c r="A41" s="96" t="s">
        <v>31</v>
      </c>
      <c r="B41" s="96"/>
      <c r="C41" s="96"/>
      <c r="D41" s="96"/>
      <c r="E41" s="96"/>
      <c r="F41" s="96"/>
      <c r="G41" s="96"/>
      <c r="H41" s="96"/>
    </row>
    <row r="42" spans="1:8" ht="99" customHeight="1" thickBot="1" x14ac:dyDescent="0.3">
      <c r="A42" s="83" t="s">
        <v>32</v>
      </c>
      <c r="B42" s="83"/>
      <c r="C42" s="83"/>
      <c r="D42" s="83"/>
      <c r="E42" s="83"/>
      <c r="F42" s="83"/>
      <c r="G42" s="83"/>
      <c r="H42" s="83"/>
    </row>
  </sheetData>
  <mergeCells count="13">
    <mergeCell ref="A42:H42"/>
    <mergeCell ref="B1:H1"/>
    <mergeCell ref="A2:D2"/>
    <mergeCell ref="E2:H2"/>
    <mergeCell ref="A3:H3"/>
    <mergeCell ref="A4:A5"/>
    <mergeCell ref="C4:D4"/>
    <mergeCell ref="F4:H4"/>
    <mergeCell ref="B39:C39"/>
    <mergeCell ref="D39:H39"/>
    <mergeCell ref="B40:C40"/>
    <mergeCell ref="D40:H40"/>
    <mergeCell ref="A41:H41"/>
  </mergeCells>
  <phoneticPr fontId="3" type="noConversion"/>
  <printOptions horizontalCentered="1"/>
  <pageMargins left="0.19685039370078702" right="0.19685039370078702" top="0.59055118110236204" bottom="0.59055118110236204" header="0.19685039370078702" footer="0.19685039370078702"/>
  <pageSetup paperSize="0" scale="8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12</vt:i4>
      </vt:variant>
    </vt:vector>
  </HeadingPairs>
  <TitlesOfParts>
    <vt:vector size="25" baseType="lpstr">
      <vt:lpstr>總表</vt:lpstr>
      <vt:lpstr>111年1月</vt:lpstr>
      <vt:lpstr>111年2月</vt:lpstr>
      <vt:lpstr>111年3月</vt:lpstr>
      <vt:lpstr>111年4月</vt:lpstr>
      <vt:lpstr>111年5月</vt:lpstr>
      <vt:lpstr>111年6月</vt:lpstr>
      <vt:lpstr>111年7月</vt:lpstr>
      <vt:lpstr>111年8月</vt:lpstr>
      <vt:lpstr>111年9月</vt:lpstr>
      <vt:lpstr>111年10月</vt:lpstr>
      <vt:lpstr>111年11月</vt:lpstr>
      <vt:lpstr>111年12月</vt:lpstr>
      <vt:lpstr>'111年10月'!Print_Area</vt:lpstr>
      <vt:lpstr>'111年11月'!Print_Area</vt:lpstr>
      <vt:lpstr>'111年12月'!Print_Area</vt:lpstr>
      <vt:lpstr>'111年1月'!Print_Area</vt:lpstr>
      <vt:lpstr>'111年2月'!Print_Area</vt:lpstr>
      <vt:lpstr>'111年3月'!Print_Area</vt:lpstr>
      <vt:lpstr>'111年4月'!Print_Area</vt:lpstr>
      <vt:lpstr>'111年5月'!Print_Area</vt:lpstr>
      <vt:lpstr>'111年6月'!Print_Area</vt:lpstr>
      <vt:lpstr>'111年7月'!Print_Area</vt:lpstr>
      <vt:lpstr>'111年8月'!Print_Area</vt:lpstr>
      <vt:lpstr>'111年9月'!Print_Area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陳玉晴</dc:creator>
  <cp:lastModifiedBy>魏廷媗</cp:lastModifiedBy>
  <cp:lastPrinted>2021-06-11T08:55:07Z</cp:lastPrinted>
  <dcterms:created xsi:type="dcterms:W3CDTF">2020-04-15T05:28:24Z</dcterms:created>
  <dcterms:modified xsi:type="dcterms:W3CDTF">2022-01-06T02:17:48Z</dcterms:modified>
</cp:coreProperties>
</file>