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用雲端硬碟\教學資源中心_115高等教育深耕計畫\0.上傳中心網頁表單下載專區\1.高等教育深耕計畫\"/>
    </mc:Choice>
  </mc:AlternateContent>
  <xr:revisionPtr revIDLastSave="0" documentId="13_ncr:1_{BD6E1340-1EF6-4C83-B491-3577B02C4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預算說明表(輸入)" sheetId="1" r:id="rId1"/>
    <sheet name="預算說明表(一覽表)" sheetId="2" state="hidden" r:id="rId2"/>
    <sheet name="資本門" sheetId="5" r:id="rId3"/>
    <sheet name="人事費" sheetId="4" r:id="rId4"/>
  </sheets>
  <definedNames>
    <definedName name="_xlnm.Print_Area" localSheetId="1">'預算說明表(一覽表)'!$A$1:$E$32</definedName>
    <definedName name="_xlnm.Print_Area" localSheetId="0">'預算說明表(輸入)'!$A$1:$J$36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5" l="1"/>
  <c r="D9" i="5"/>
  <c r="D8" i="5"/>
  <c r="D7" i="5"/>
  <c r="D6" i="5"/>
  <c r="D5" i="5"/>
  <c r="C17" i="4"/>
  <c r="E9" i="4"/>
  <c r="E10" i="4" s="1"/>
  <c r="E8" i="4"/>
  <c r="E7" i="4"/>
  <c r="E6" i="4"/>
  <c r="E5" i="4"/>
  <c r="C11" i="4" s="1"/>
  <c r="A31" i="2"/>
  <c r="E21" i="2"/>
  <c r="C21" i="2"/>
  <c r="A27" i="2"/>
  <c r="I20" i="1"/>
  <c r="A3" i="2"/>
  <c r="B10" i="5" l="1"/>
  <c r="E16" i="5" s="1"/>
  <c r="F17" i="4"/>
  <c r="D21" i="2"/>
  <c r="E11" i="2"/>
  <c r="I5" i="1"/>
  <c r="D6" i="2" s="1"/>
  <c r="I6" i="1"/>
  <c r="D7" i="2" s="1"/>
  <c r="I7" i="1"/>
  <c r="D8" i="2" s="1"/>
  <c r="I8" i="1"/>
  <c r="D9" i="2" s="1"/>
  <c r="I9" i="1"/>
  <c r="D10" i="2" s="1"/>
  <c r="I10" i="1"/>
  <c r="D11" i="2" s="1"/>
  <c r="I23" i="1"/>
  <c r="I24" i="1"/>
  <c r="D25" i="2" s="1"/>
  <c r="I11" i="1"/>
  <c r="D12" i="2" s="1"/>
  <c r="I12" i="1"/>
  <c r="D13" i="2" s="1"/>
  <c r="I13" i="1"/>
  <c r="D14" i="2" s="1"/>
  <c r="I14" i="1"/>
  <c r="D15" i="2" s="1"/>
  <c r="I15" i="1"/>
  <c r="D16" i="2" s="1"/>
  <c r="I16" i="1"/>
  <c r="D17" i="2" s="1"/>
  <c r="I17" i="1"/>
  <c r="D18" i="2" s="1"/>
  <c r="I18" i="1"/>
  <c r="D19" i="2" s="1"/>
  <c r="I19" i="1"/>
  <c r="D20" i="2" s="1"/>
  <c r="I21" i="1"/>
  <c r="D22" i="2" s="1"/>
  <c r="I22" i="1"/>
  <c r="D23" i="2" s="1"/>
  <c r="E10" i="2"/>
  <c r="E24" i="2"/>
  <c r="E25" i="2"/>
  <c r="E5" i="2"/>
  <c r="C30" i="2"/>
  <c r="C29" i="2"/>
  <c r="C23" i="2"/>
  <c r="C22" i="2"/>
  <c r="B5" i="2"/>
  <c r="B28" i="2"/>
  <c r="A28" i="2"/>
  <c r="A32" i="2"/>
  <c r="C11" i="2"/>
  <c r="E30" i="2"/>
  <c r="E29" i="2"/>
  <c r="E28" i="2"/>
  <c r="C28" i="2"/>
  <c r="E26" i="2"/>
  <c r="C26" i="2"/>
  <c r="E23" i="2"/>
  <c r="E22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C25" i="2"/>
  <c r="C24" i="2"/>
  <c r="C10" i="2"/>
  <c r="E9" i="2"/>
  <c r="C9" i="2"/>
  <c r="E8" i="2"/>
  <c r="C8" i="2"/>
  <c r="E7" i="2"/>
  <c r="C7" i="2"/>
  <c r="E6" i="2"/>
  <c r="C6" i="2"/>
  <c r="C5" i="2"/>
  <c r="A5" i="2"/>
  <c r="D3" i="2"/>
  <c r="A1" i="2"/>
  <c r="I29" i="1"/>
  <c r="D30" i="2" s="1"/>
  <c r="I28" i="1"/>
  <c r="D29" i="2" s="1"/>
  <c r="I27" i="1"/>
  <c r="D28" i="2" s="1"/>
  <c r="I4" i="1"/>
  <c r="I25" i="1" l="1"/>
  <c r="D26" i="2" s="1"/>
  <c r="G30" i="1"/>
  <c r="D31" i="2" s="1"/>
  <c r="D24" i="2"/>
  <c r="D5" i="2"/>
  <c r="G26" i="1" l="1"/>
  <c r="I36" i="1" s="1"/>
  <c r="J36" i="1" s="1"/>
  <c r="D27" i="2" l="1"/>
  <c r="G31" i="1"/>
  <c r="D32" i="2" s="1"/>
  <c r="I35" i="1"/>
  <c r="J35" i="1" s="1"/>
</calcChain>
</file>

<file path=xl/sharedStrings.xml><?xml version="1.0" encoding="utf-8"?>
<sst xmlns="http://schemas.openxmlformats.org/spreadsheetml/2006/main" count="181" uniqueCount="115">
  <si>
    <t>活動名稱</t>
  </si>
  <si>
    <t>項目</t>
  </si>
  <si>
    <t>細目</t>
  </si>
  <si>
    <t>額度限制</t>
  </si>
  <si>
    <t>單位</t>
  </si>
  <si>
    <t>數量</t>
  </si>
  <si>
    <t>單價</t>
  </si>
  <si>
    <t>小計</t>
  </si>
  <si>
    <t>說明</t>
  </si>
  <si>
    <t>業
務
費</t>
  </si>
  <si>
    <t>800-2000</t>
  </si>
  <si>
    <t>人節</t>
  </si>
  <si>
    <t>講座鐘點費(9B)</t>
  </si>
  <si>
    <t>書籍濃縮、撰稿、編稿、圖片使用費、圖片版權費、設計完稿費、校對費(按稿酬5%-10%支給)；邀請專家學者審查專案性之事項意見(一般審查、教師評鑑、課程外審)</t>
  </si>
  <si>
    <t>檢據核實列支</t>
  </si>
  <si>
    <t>件</t>
  </si>
  <si>
    <t>評鑑裁判費</t>
  </si>
  <si>
    <t>2500-5000</t>
  </si>
  <si>
    <t>人次</t>
  </si>
  <si>
    <t>得比照出席費編列</t>
  </si>
  <si>
    <t>人時</t>
  </si>
  <si>
    <t>核實列支</t>
  </si>
  <si>
    <t>人</t>
  </si>
  <si>
    <t>印刷費</t>
  </si>
  <si>
    <t xml:space="preserve">講義、海報、宣傳單 </t>
  </si>
  <si>
    <t>份</t>
  </si>
  <si>
    <t>資料蒐集費</t>
  </si>
  <si>
    <t>次</t>
  </si>
  <si>
    <t>交通費</t>
  </si>
  <si>
    <t>膳宿費</t>
  </si>
  <si>
    <t>人日</t>
  </si>
  <si>
    <t>差旅費</t>
  </si>
  <si>
    <t>保險費</t>
  </si>
  <si>
    <t>校外參訪保險費</t>
  </si>
  <si>
    <t>場地使用費</t>
  </si>
  <si>
    <t>辦理研討會研習會所需租借場地使用費屬之</t>
  </si>
  <si>
    <t>場次</t>
  </si>
  <si>
    <t>設備使用費</t>
  </si>
  <si>
    <t>執行計畫分攤之電腦、儀器設備或軟體使用費</t>
  </si>
  <si>
    <t>物品費</t>
  </si>
  <si>
    <t>筆</t>
  </si>
  <si>
    <t>(自行填寫)</t>
  </si>
  <si>
    <t>依教育部可增列之經費項目編列</t>
  </si>
  <si>
    <t>二代健保補充保費
-雇主負擔</t>
  </si>
  <si>
    <t>配
合
款</t>
  </si>
  <si>
    <t>競賽獎金</t>
  </si>
  <si>
    <t>限制</t>
  </si>
  <si>
    <t>使用</t>
  </si>
  <si>
    <t>可行性</t>
  </si>
  <si>
    <t>工讀費</t>
  </si>
  <si>
    <t>雜支</t>
  </si>
  <si>
    <t>來源科目</t>
  </si>
  <si>
    <t>金額</t>
  </si>
  <si>
    <t>計畫編號</t>
    <phoneticPr fontId="9" type="noConversion"/>
  </si>
  <si>
    <t>經費科目</t>
    <phoneticPr fontId="9" type="noConversion"/>
  </si>
  <si>
    <t>■
補
助
款
/
□
配
合
款</t>
    <phoneticPr fontId="9" type="noConversion"/>
  </si>
  <si>
    <t>□出席費
□主持費
□引言費</t>
    <phoneticPr fontId="9" type="noConversion"/>
  </si>
  <si>
    <t>□諮詢費
□輔導費
□指導費</t>
    <phoneticPr fontId="9" type="noConversion"/>
  </si>
  <si>
    <t>勞保退費</t>
    <phoneticPr fontId="9" type="noConversion"/>
  </si>
  <si>
    <t xml:space="preserve">工讀費 </t>
    <phoneticPr fontId="9" type="noConversion"/>
  </si>
  <si>
    <t>校內學生工讀</t>
    <phoneticPr fontId="9" type="noConversion"/>
  </si>
  <si>
    <t>勞保、勞退、墊償及職災</t>
    <phoneticPr fontId="9" type="noConversion"/>
  </si>
  <si>
    <t>專家服務費</t>
    <phoneticPr fontId="9" type="noConversion"/>
  </si>
  <si>
    <t>人時</t>
    <phoneticPr fontId="9" type="noConversion"/>
  </si>
  <si>
    <t>2000</t>
    <phoneticPr fontId="9" type="noConversion"/>
  </si>
  <si>
    <t>校外業師、專家</t>
    <phoneticPr fontId="9" type="noConversion"/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</si>
  <si>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檢據核實列支</t>
    </r>
  </si>
  <si>
    <r>
      <rPr>
        <sz val="12"/>
        <color rgb="FFFF0000"/>
        <rFont val="標楷體"/>
        <family val="4"/>
        <charset val="136"/>
      </rPr>
      <t xml:space="preserve">應本撙節原則辦理
</t>
    </r>
    <r>
      <rPr>
        <sz val="12"/>
        <color rgb="FF000000"/>
        <rFont val="標楷體"/>
        <family val="4"/>
        <charset val="136"/>
      </rPr>
      <t>120-280</t>
    </r>
  </si>
  <si>
    <t>(自行填寫)</t>
    <phoneticPr fontId="9" type="noConversion"/>
  </si>
  <si>
    <t>邀請專家學者出席政策性或專案性之重要諮詢事項會議；或召開專題研討或與學術研究有關事項</t>
    <phoneticPr fontId="9" type="noConversion"/>
  </si>
  <si>
    <t>講座鐘點費(50)</t>
    <phoneticPr fontId="9" type="noConversion"/>
  </si>
  <si>
    <t>應提列補充保費項目：
講座鐘點費(50)、稿費/審查費、評鑑裁判費、出席費、主持費、引言費、諮詢費、輔導費、指導費、專家服務費、工讀費等</t>
    <phoneticPr fontId="9" type="noConversion"/>
  </si>
  <si>
    <t>□稿  費
□審查費</t>
    <phoneticPr fontId="9" type="noConversion"/>
  </si>
  <si>
    <r>
      <t>用途與數量說明(</t>
    </r>
    <r>
      <rPr>
        <b/>
        <sz val="12"/>
        <color rgb="FF0000FF"/>
        <rFont val="標楷體"/>
        <family val="4"/>
        <charset val="136"/>
      </rPr>
      <t>可用</t>
    </r>
    <r>
      <rPr>
        <b/>
        <sz val="12"/>
        <color rgb="FFFF0000"/>
        <rFont val="標楷體"/>
        <family val="4"/>
        <charset val="136"/>
      </rPr>
      <t>Alt</t>
    </r>
    <r>
      <rPr>
        <b/>
        <sz val="12"/>
        <color rgb="FF0000FF"/>
        <rFont val="標楷體"/>
        <family val="4"/>
        <charset val="136"/>
      </rPr>
      <t>+</t>
    </r>
    <r>
      <rPr>
        <b/>
        <sz val="12"/>
        <color rgb="FFFF0000"/>
        <rFont val="標楷體"/>
        <family val="4"/>
        <charset val="136"/>
      </rPr>
      <t>Enter</t>
    </r>
    <r>
      <rPr>
        <b/>
        <sz val="12"/>
        <color rgb="FF0000FF"/>
        <rFont val="標楷體"/>
        <family val="4"/>
        <charset val="136"/>
      </rPr>
      <t>換行</t>
    </r>
    <r>
      <rPr>
        <b/>
        <sz val="12"/>
        <color rgb="FF000000"/>
        <rFont val="標楷體"/>
        <family val="4"/>
        <charset val="136"/>
      </rPr>
      <t>)</t>
    </r>
  </si>
  <si>
    <t>執行計畫因邀請專家演講、業界專家交通費，或遊覽車車資</t>
    <phoneticPr fontId="9" type="noConversion"/>
  </si>
  <si>
    <r>
      <t>EX：日保
【10/01】1位*4hr
→ 勞保費33+墊償1+職災保險1+勞退金48=</t>
    </r>
    <r>
      <rPr>
        <b/>
        <sz val="12"/>
        <color rgb="FF002060"/>
        <rFont val="標楷體"/>
        <family val="4"/>
        <charset val="136"/>
      </rPr>
      <t xml:space="preserve">83
</t>
    </r>
    <r>
      <rPr>
        <sz val="12"/>
        <color rgb="FF000000"/>
        <rFont val="標楷體"/>
        <family val="4"/>
        <charset val="136"/>
      </rPr>
      <t>【10/02】2位*3hr
→ 學生A 勞保費33+墊償1+職災保險1+勞退金36=</t>
    </r>
    <r>
      <rPr>
        <b/>
        <sz val="12"/>
        <color rgb="FF002060"/>
        <rFont val="標楷體"/>
        <family val="4"/>
        <charset val="136"/>
      </rPr>
      <t xml:space="preserve">71
</t>
    </r>
    <r>
      <rPr>
        <sz val="12"/>
        <color rgb="FF000000"/>
        <rFont val="標楷體"/>
        <family val="4"/>
        <charset val="136"/>
      </rPr>
      <t>→ 學生B 勞保費33+墊償1+職災保險1+勞退金36=</t>
    </r>
    <r>
      <rPr>
        <b/>
        <sz val="12"/>
        <color rgb="FF002060"/>
        <rFont val="標楷體"/>
        <family val="4"/>
        <charset val="136"/>
      </rPr>
      <t xml:space="preserve">71
</t>
    </r>
    <r>
      <rPr>
        <b/>
        <sz val="14"/>
        <color theme="1"/>
        <rFont val="標楷體"/>
        <family val="4"/>
        <charset val="136"/>
      </rPr>
      <t>83</t>
    </r>
    <r>
      <rPr>
        <b/>
        <sz val="14"/>
        <color rgb="FF000000"/>
        <rFont val="標楷體"/>
        <family val="4"/>
        <charset val="136"/>
      </rPr>
      <t>+71+71 =</t>
    </r>
    <r>
      <rPr>
        <b/>
        <sz val="14"/>
        <color rgb="FFFF0000"/>
        <rFont val="標楷體"/>
        <family val="4"/>
        <charset val="136"/>
      </rPr>
      <t xml:space="preserve"> 209</t>
    </r>
    <phoneticPr fontId="9" type="noConversion"/>
  </si>
  <si>
    <r>
      <t>EX：
【10/01】聘請(1位)工讀(4小時)
工作項：</t>
    </r>
    <r>
      <rPr>
        <b/>
        <sz val="12"/>
        <color rgb="FFFF0000"/>
        <rFont val="標楷體"/>
        <family val="4"/>
        <charset val="136"/>
      </rPr>
      <t xml:space="preserve">活動準備作業
</t>
    </r>
    <r>
      <rPr>
        <sz val="12"/>
        <color rgb="FF000000"/>
        <rFont val="標楷體"/>
        <family val="4"/>
        <charset val="136"/>
      </rPr>
      <t>→ 1位*4hr*196=</t>
    </r>
    <r>
      <rPr>
        <b/>
        <sz val="12"/>
        <color rgb="FF002060"/>
        <rFont val="標楷體"/>
        <family val="4"/>
        <charset val="136"/>
      </rPr>
      <t xml:space="preserve">784
</t>
    </r>
    <r>
      <rPr>
        <b/>
        <sz val="12"/>
        <color theme="1"/>
        <rFont val="標楷體"/>
        <family val="4"/>
        <charset val="136"/>
      </rPr>
      <t>【</t>
    </r>
    <r>
      <rPr>
        <sz val="12"/>
        <color theme="1"/>
        <rFont val="標楷體"/>
        <family val="4"/>
        <charset val="136"/>
      </rPr>
      <t>10/02】</t>
    </r>
    <r>
      <rPr>
        <sz val="12"/>
        <color rgb="FF000000"/>
        <rFont val="標楷體"/>
        <family val="4"/>
        <charset val="136"/>
      </rPr>
      <t xml:space="preserve"> 聘請(2位)工讀(3小時)
工作項：</t>
    </r>
    <r>
      <rPr>
        <b/>
        <sz val="12"/>
        <color rgb="FFFF0000"/>
        <rFont val="標楷體"/>
        <family val="4"/>
        <charset val="136"/>
      </rPr>
      <t xml:space="preserve">活動準備作業
</t>
    </r>
    <r>
      <rPr>
        <sz val="12"/>
        <color rgb="FF000000"/>
        <rFont val="標楷體"/>
        <family val="4"/>
        <charset val="136"/>
      </rPr>
      <t>→ 2位*3hr*196=</t>
    </r>
    <r>
      <rPr>
        <b/>
        <sz val="12"/>
        <color rgb="FF002060"/>
        <rFont val="標楷體"/>
        <family val="4"/>
        <charset val="136"/>
      </rPr>
      <t xml:space="preserve">1,176
</t>
    </r>
    <r>
      <rPr>
        <b/>
        <sz val="14"/>
        <color rgb="FF000000"/>
        <rFont val="標楷體"/>
        <family val="4"/>
        <charset val="136"/>
      </rPr>
      <t xml:space="preserve">784+1176 = </t>
    </r>
    <r>
      <rPr>
        <b/>
        <sz val="14"/>
        <color rgb="FFFF0000"/>
        <rFont val="標楷體"/>
        <family val="4"/>
        <charset val="136"/>
      </rPr>
      <t>1,960</t>
    </r>
    <phoneticPr fontId="9" type="noConversion"/>
  </si>
  <si>
    <r>
      <t xml:space="preserve">聘請專業人士擔任競賽、評鑑、制度審查等所支給之裁判費、評審費、評鑑費等費用屬之
</t>
    </r>
    <r>
      <rPr>
        <sz val="12"/>
        <color rgb="FF002060"/>
        <rFont val="標楷體"/>
        <family val="4"/>
        <charset val="136"/>
      </rPr>
      <t>半日(4小時)2,500元/人次
全日(8小時)5,000元/人次</t>
    </r>
    <phoneticPr fontId="9" type="noConversion"/>
  </si>
  <si>
    <r>
      <rPr>
        <sz val="12"/>
        <color theme="1"/>
        <rFont val="標楷體"/>
        <family val="4"/>
        <charset val="136"/>
      </rPr>
      <t>於公眾集會場所舉辦專題演講(採開放型式、</t>
    </r>
    <r>
      <rPr>
        <b/>
        <sz val="12"/>
        <color theme="1"/>
        <rFont val="標楷體"/>
        <family val="4"/>
        <charset val="136"/>
      </rPr>
      <t>無特定對象</t>
    </r>
    <r>
      <rPr>
        <sz val="12"/>
        <color theme="1"/>
        <rFont val="標楷體"/>
        <family val="4"/>
        <charset val="136"/>
      </rPr>
      <t>、非上課性質、非僱傭關係)</t>
    </r>
    <r>
      <rPr>
        <sz val="12"/>
        <color rgb="FF002060"/>
        <rFont val="標楷體"/>
        <family val="4"/>
        <charset val="136"/>
      </rPr>
      <t xml:space="preserve">
國內校外專家學者2,000元/節
校內教師800元/節</t>
    </r>
    <phoneticPr fontId="9" type="noConversion"/>
  </si>
  <si>
    <t>對象為校內老師
依本校相關規定及「行政院國內出差旅費報支要點」辦理</t>
    <phoneticPr fontId="9" type="noConversion"/>
  </si>
  <si>
    <r>
      <t xml:space="preserve">圖書購置、影印參考圖書資料或資料檢索
</t>
    </r>
    <r>
      <rPr>
        <sz val="12"/>
        <color rgb="FFFF0000"/>
        <rFont val="標楷體"/>
        <family val="4"/>
        <charset val="136"/>
      </rPr>
      <t>圖書購置請依本校圖書館「教師自行購書作業程序」及相關規定辦理</t>
    </r>
    <phoneticPr fontId="9" type="noConversion"/>
  </si>
  <si>
    <t>雜支</t>
    <phoneticPr fontId="9" type="noConversion"/>
  </si>
  <si>
    <t>業務費合計</t>
    <phoneticPr fontId="9" type="noConversion"/>
  </si>
  <si>
    <t>配合款合計</t>
    <phoneticPr fontId="9" type="noConversion"/>
  </si>
  <si>
    <t>活動經費總計</t>
    <phoneticPr fontId="9" type="noConversion"/>
  </si>
  <si>
    <r>
      <rPr>
        <sz val="12"/>
        <color rgb="FF000000"/>
        <rFont val="標楷體"/>
        <family val="4"/>
        <charset val="136"/>
      </rPr>
      <t xml:space="preserve">活動時間須涵蓋餐期，方得編列餐費；未跨餐期不得編列餐費，僅得編列茶水點心。
</t>
    </r>
    <r>
      <rPr>
        <b/>
        <sz val="12"/>
        <color rgb="FF000000"/>
        <rFont val="標楷體"/>
        <family val="4"/>
        <charset val="136"/>
      </rPr>
      <t xml:space="preserve">- </t>
    </r>
    <r>
      <rPr>
        <sz val="12"/>
        <color rgb="FF000000"/>
        <rFont val="標楷體"/>
        <family val="4"/>
        <charset val="136"/>
      </rPr>
      <t>不提供早餐，膳費以280元為上限</t>
    </r>
    <r>
      <rPr>
        <sz val="12"/>
        <color rgb="FF002060"/>
        <rFont val="標楷體"/>
        <family val="4"/>
        <charset val="136"/>
      </rPr>
      <t xml:space="preserve">
- 午餐、晚餐：120 元
- 茶水點心：40元</t>
    </r>
    <phoneticPr fontId="9" type="noConversion"/>
  </si>
  <si>
    <r>
      <rPr>
        <sz val="12"/>
        <color rgb="FFFF0000"/>
        <rFont val="標楷體"/>
        <family val="4"/>
        <charset val="136"/>
      </rPr>
      <t>業務費的6%為限</t>
    </r>
    <r>
      <rPr>
        <sz val="12"/>
        <color rgb="FF000000"/>
        <rFont val="標楷體"/>
        <family val="4"/>
        <charset val="136"/>
      </rPr>
      <t xml:space="preserve">
檢據核實列支</t>
    </r>
    <phoneticPr fontId="9" type="noConversion"/>
  </si>
  <si>
    <r>
      <t xml:space="preserve">業務費的15%為限
</t>
    </r>
    <r>
      <rPr>
        <sz val="12"/>
        <color rgb="FF000000"/>
        <rFont val="標楷體"/>
        <family val="4"/>
        <charset val="136"/>
      </rPr>
      <t>檢據核實列支</t>
    </r>
    <phoneticPr fontId="9" type="noConversion"/>
  </si>
  <si>
    <t>文具用品、運費、匯款手續費等等</t>
    <phoneticPr fontId="9" type="noConversion"/>
  </si>
  <si>
    <r>
      <rPr>
        <sz val="12"/>
        <color theme="1"/>
        <rFont val="標楷體"/>
        <family val="4"/>
        <charset val="136"/>
      </rPr>
      <t>於</t>
    </r>
    <r>
      <rPr>
        <b/>
        <sz val="12"/>
        <color theme="1"/>
        <rFont val="標楷體"/>
        <family val="4"/>
        <charset val="136"/>
      </rPr>
      <t>課程時間內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固定課程,</t>
    </r>
    <r>
      <rPr>
        <sz val="12"/>
        <color theme="1"/>
        <rFont val="標楷體"/>
        <family val="4"/>
        <charset val="136"/>
      </rPr>
      <t>如:</t>
    </r>
    <r>
      <rPr>
        <u/>
        <sz val="12"/>
        <color theme="1"/>
        <rFont val="標楷體"/>
        <family val="4"/>
        <charset val="136"/>
      </rPr>
      <t>業師協同</t>
    </r>
    <r>
      <rPr>
        <sz val="12"/>
        <color theme="1"/>
        <rFont val="標楷體"/>
        <family val="4"/>
        <charset val="136"/>
      </rPr>
      <t xml:space="preserve">
於</t>
    </r>
    <r>
      <rPr>
        <b/>
        <sz val="12"/>
        <color theme="1"/>
        <rFont val="標楷體"/>
        <family val="4"/>
        <charset val="136"/>
      </rPr>
      <t>課程時間外</t>
    </r>
    <r>
      <rPr>
        <sz val="12"/>
        <color theme="1"/>
        <rFont val="標楷體"/>
        <family val="4"/>
        <charset val="136"/>
      </rPr>
      <t>辦理</t>
    </r>
    <r>
      <rPr>
        <b/>
        <sz val="12"/>
        <color theme="1"/>
        <rFont val="標楷體"/>
        <family val="4"/>
        <charset val="136"/>
      </rPr>
      <t>連續性授課</t>
    </r>
    <r>
      <rPr>
        <sz val="12"/>
        <color theme="1"/>
        <rFont val="標楷體"/>
        <family val="4"/>
        <charset val="136"/>
      </rPr>
      <t>性質,如:</t>
    </r>
    <r>
      <rPr>
        <u/>
        <sz val="12"/>
        <color theme="1"/>
        <rFont val="標楷體"/>
        <family val="4"/>
        <charset val="136"/>
      </rPr>
      <t xml:space="preserve">補救教學、證照輔導
</t>
    </r>
    <r>
      <rPr>
        <sz val="12"/>
        <color rgb="FF002060"/>
        <rFont val="標楷體"/>
        <family val="4"/>
        <charset val="136"/>
      </rPr>
      <t>校外專家學者2,000元/節or小時(國立教師補助款最多1,500/節or小時,其餘由配款支應)
校內教師800元/節or小時</t>
    </r>
    <phoneticPr fontId="9" type="noConversion"/>
  </si>
  <si>
    <t>團體保險</t>
  </si>
  <si>
    <t>薪資</t>
    <phoneticPr fontId="9" type="noConversion"/>
  </si>
  <si>
    <t>勞工退休金</t>
    <phoneticPr fontId="9" type="noConversion"/>
  </si>
  <si>
    <t>年終獎金</t>
    <phoneticPr fontId="9" type="noConversion"/>
  </si>
  <si>
    <t>補充保費</t>
    <phoneticPr fontId="9" type="noConversion"/>
  </si>
  <si>
    <t>補助款</t>
    <phoneticPr fontId="9" type="noConversion"/>
  </si>
  <si>
    <t>配合款</t>
    <phoneticPr fontId="9" type="noConversion"/>
  </si>
  <si>
    <t>其他預算</t>
    <phoneticPr fontId="9" type="noConversion"/>
  </si>
  <si>
    <t>金額</t>
    <phoneticPr fontId="9" type="noConversion"/>
  </si>
  <si>
    <t>備註</t>
    <phoneticPr fontId="9" type="noConversion"/>
  </si>
  <si>
    <t>合計</t>
    <phoneticPr fontId="9" type="noConversion"/>
  </si>
  <si>
    <t>數量</t>
    <phoneticPr fontId="9" type="noConversion"/>
  </si>
  <si>
    <t>項目</t>
    <phoneticPr fontId="9" type="noConversion"/>
  </si>
  <si>
    <t>經費支應來源</t>
    <phoneticPr fontId="9" type="noConversion"/>
  </si>
  <si>
    <t>德明財經科技大學115年度高等教育深耕計畫【人事費】經費說明表</t>
    <phoneticPr fontId="9" type="noConversion"/>
  </si>
  <si>
    <r>
      <t>經費預算說明(</t>
    </r>
    <r>
      <rPr>
        <sz val="12"/>
        <color rgb="FF0000FF"/>
        <rFont val="標楷體"/>
        <family val="4"/>
        <charset val="136"/>
      </rPr>
      <t>可用</t>
    </r>
    <r>
      <rPr>
        <sz val="12"/>
        <color rgb="FFFF0000"/>
        <rFont val="標楷體"/>
        <family val="4"/>
        <charset val="136"/>
      </rPr>
      <t>Alt</t>
    </r>
    <r>
      <rPr>
        <sz val="12"/>
        <color rgb="FF0000FF"/>
        <rFont val="標楷體"/>
        <family val="4"/>
        <charset val="136"/>
      </rPr>
      <t>+</t>
    </r>
    <r>
      <rPr>
        <sz val="12"/>
        <color rgb="FFFF0000"/>
        <rFont val="標楷體"/>
        <family val="4"/>
        <charset val="136"/>
      </rPr>
      <t>Enter</t>
    </r>
    <r>
      <rPr>
        <sz val="12"/>
        <color rgb="FF0000FF"/>
        <rFont val="標楷體"/>
        <family val="4"/>
        <charset val="136"/>
      </rPr>
      <t>換行)</t>
    </r>
    <phoneticPr fontId="9" type="noConversion"/>
  </si>
  <si>
    <t>健勞保費</t>
    <phoneticPr fontId="9" type="noConversion"/>
  </si>
  <si>
    <t>健保：
勞保：
墊償：
勞退金：
職災：</t>
    <phoneticPr fontId="9" type="noConversion"/>
  </si>
  <si>
    <t>□助理教授□講師□助理</t>
    <phoneticPr fontId="9" type="noConversion"/>
  </si>
  <si>
    <t>方案編號及名稱</t>
    <phoneticPr fontId="9" type="noConversion"/>
  </si>
  <si>
    <t>(請輸入)</t>
    <phoneticPr fontId="9" type="noConversion"/>
  </si>
  <si>
    <t>115年度高等教育深耕計畫【活動】經費預算說明表</t>
    <phoneticPr fontId="9" type="noConversion"/>
  </si>
  <si>
    <t>德明財經科技大學115年度高等教育深耕計畫【資本門】經費說明表</t>
    <phoneticPr fontId="9" type="noConversion"/>
  </si>
  <si>
    <r>
      <t xml:space="preserve">使用年限未及2年或金額3千至1萬元之消耗品或非消耗品購置費用
</t>
    </r>
    <r>
      <rPr>
        <b/>
        <sz val="12"/>
        <rFont val="標楷體"/>
        <family val="4"/>
        <charset val="136"/>
      </rPr>
      <t>單價2,000以上之硬碟為特殊列管物品</t>
    </r>
    <phoneticPr fontId="9" type="noConversion"/>
  </si>
  <si>
    <t>無法使用補助款之項目
單位預算支應請備註說明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</si>
</sst>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176" formatCode="&quot; &quot;#,##0.00&quot; &quot;;&quot;-&quot;#,##0.00&quot; &quot;;&quot; -&quot;00&quot; &quot;;&quot; &quot;@&quot; &quot;"/>
    <numFmt numFmtId="177" formatCode="#,##0&quot; &quot;;[Red]&quot;(&quot;#,##0&quot;)&quot;"/>
    <numFmt numFmtId="178" formatCode="#,##0_);[Red]\(#,##0\)"/>
    <numFmt numFmtId="179" formatCode="0_);[Red]\(0\)"/>
  </numFmts>
  <fonts count="2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70AD47"/>
      <name val="新細明體"/>
      <family val="1"/>
      <charset val="136"/>
    </font>
    <font>
      <b/>
      <sz val="12"/>
      <color rgb="FFC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7E350E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color theme="5" tint="-0.49998474074526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2060"/>
      <name val="標楷體"/>
      <family val="4"/>
      <charset val="136"/>
    </font>
    <font>
      <b/>
      <sz val="14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00FF"/>
      <name val="標楷體"/>
      <family val="4"/>
      <charset val="136"/>
    </font>
    <font>
      <sz val="14"/>
      <color rgb="FF000000"/>
      <name val="標楷體"/>
      <family val="4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BFFFF"/>
        <bgColor rgb="FFABFFFF"/>
      </patternFill>
    </fill>
    <fill>
      <patternFill patternType="solid">
        <fgColor rgb="FFC6E0B4"/>
        <bgColor rgb="FFC6E0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ABF8F"/>
      </patternFill>
    </fill>
    <fill>
      <patternFill patternType="solid">
        <fgColor rgb="FFFFC000"/>
        <bgColor rgb="FFFCE4D6"/>
      </patternFill>
    </fill>
    <fill>
      <patternFill patternType="solid">
        <fgColor rgb="FFE1E1FF"/>
        <bgColor rgb="FFF2CEEF"/>
      </patternFill>
    </fill>
    <fill>
      <patternFill patternType="solid">
        <fgColor rgb="FFE1E1FF"/>
        <bgColor rgb="FFFBE2D5"/>
      </patternFill>
    </fill>
    <fill>
      <patternFill patternType="solid">
        <fgColor rgb="FFFFFFB9"/>
        <bgColor rgb="FFFFFF99"/>
      </patternFill>
    </fill>
    <fill>
      <patternFill patternType="solid">
        <fgColor rgb="FFE1FFFF"/>
        <bgColor rgb="FFCCFFFF"/>
      </patternFill>
    </fill>
    <fill>
      <patternFill patternType="solid">
        <fgColor rgb="FFEBFFEB"/>
        <bgColor rgb="FFC1F0C8"/>
      </patternFill>
    </fill>
    <fill>
      <patternFill patternType="solid">
        <fgColor theme="0" tint="-4.9989318521683403E-2"/>
        <bgColor rgb="FFFABF8F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9" fontId="6" fillId="4" borderId="1" xfId="2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9" fontId="6" fillId="4" borderId="10" xfId="2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6" fillId="2" borderId="2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3" fontId="7" fillId="0" borderId="29" xfId="0" applyNumberFormat="1" applyFont="1" applyFill="1" applyBorder="1" applyAlignment="1">
      <alignment horizontal="center" vertical="center"/>
    </xf>
    <xf numFmtId="177" fontId="7" fillId="0" borderId="29" xfId="1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30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/>
    </xf>
    <xf numFmtId="41" fontId="6" fillId="12" borderId="2" xfId="1" applyNumberFormat="1" applyFont="1" applyFill="1" applyBorder="1" applyAlignment="1">
      <alignment horizontal="center" vertical="center"/>
    </xf>
    <xf numFmtId="41" fontId="7" fillId="12" borderId="1" xfId="1" applyNumberFormat="1" applyFont="1" applyFill="1" applyBorder="1" applyAlignment="1">
      <alignment horizontal="center" vertical="center"/>
    </xf>
    <xf numFmtId="41" fontId="6" fillId="12" borderId="29" xfId="1" applyNumberFormat="1" applyFont="1" applyFill="1" applyBorder="1" applyAlignment="1">
      <alignment horizontal="center" vertical="center"/>
    </xf>
    <xf numFmtId="41" fontId="6" fillId="12" borderId="13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 wrapText="1"/>
    </xf>
    <xf numFmtId="41" fontId="6" fillId="4" borderId="2" xfId="1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7" fontId="16" fillId="0" borderId="13" xfId="1" applyNumberFormat="1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177" fontId="16" fillId="0" borderId="29" xfId="1" applyNumberFormat="1" applyFont="1" applyFill="1" applyBorder="1" applyAlignment="1">
      <alignment horizontal="right" vertical="center"/>
    </xf>
    <xf numFmtId="0" fontId="6" fillId="0" borderId="3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Fill="1">
      <alignment vertical="center"/>
    </xf>
    <xf numFmtId="177" fontId="6" fillId="0" borderId="0" xfId="1" applyNumberFormat="1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vertical="center"/>
    </xf>
    <xf numFmtId="10" fontId="6" fillId="4" borderId="1" xfId="2" applyNumberFormat="1" applyFont="1" applyFill="1" applyBorder="1" applyAlignment="1">
      <alignment horizontal="center" vertical="center"/>
    </xf>
    <xf numFmtId="10" fontId="6" fillId="4" borderId="10" xfId="2" applyNumberFormat="1" applyFont="1" applyFill="1" applyBorder="1" applyAlignment="1">
      <alignment horizontal="center" vertical="center"/>
    </xf>
    <xf numFmtId="178" fontId="6" fillId="11" borderId="2" xfId="1" applyNumberFormat="1" applyFont="1" applyFill="1" applyBorder="1" applyAlignment="1" applyProtection="1">
      <alignment horizontal="center" vertical="center"/>
      <protection locked="0"/>
    </xf>
    <xf numFmtId="178" fontId="6" fillId="11" borderId="1" xfId="1" applyNumberFormat="1" applyFont="1" applyFill="1" applyBorder="1" applyAlignment="1" applyProtection="1">
      <alignment horizontal="center" vertical="center"/>
      <protection locked="0"/>
    </xf>
    <xf numFmtId="178" fontId="6" fillId="3" borderId="1" xfId="0" applyNumberFormat="1" applyFont="1" applyFill="1" applyBorder="1" applyAlignment="1">
      <alignment horizontal="center" vertical="center"/>
    </xf>
    <xf numFmtId="178" fontId="6" fillId="11" borderId="29" xfId="1" applyNumberFormat="1" applyFont="1" applyFill="1" applyBorder="1" applyAlignment="1" applyProtection="1">
      <alignment horizontal="center" vertical="center"/>
      <protection locked="0"/>
    </xf>
    <xf numFmtId="178" fontId="6" fillId="11" borderId="13" xfId="1" applyNumberFormat="1" applyFont="1" applyFill="1" applyBorder="1" applyAlignment="1" applyProtection="1">
      <alignment horizontal="center" vertical="center"/>
      <protection locked="0"/>
    </xf>
    <xf numFmtId="178" fontId="6" fillId="0" borderId="0" xfId="1" applyNumberFormat="1" applyFont="1" applyFill="1" applyAlignment="1">
      <alignment horizontal="center" vertical="center"/>
    </xf>
    <xf numFmtId="178" fontId="6" fillId="4" borderId="5" xfId="0" applyNumberFormat="1" applyFont="1" applyFill="1" applyBorder="1" applyAlignment="1">
      <alignment horizontal="center" vertical="center"/>
    </xf>
    <xf numFmtId="178" fontId="6" fillId="4" borderId="2" xfId="1" applyNumberFormat="1" applyFont="1" applyFill="1" applyBorder="1" applyAlignment="1">
      <alignment horizontal="center" vertical="center"/>
    </xf>
    <xf numFmtId="178" fontId="6" fillId="4" borderId="7" xfId="0" applyNumberFormat="1" applyFont="1" applyFill="1" applyBorder="1" applyAlignment="1">
      <alignment horizontal="center" vertical="center"/>
    </xf>
    <xf numFmtId="178" fontId="6" fillId="4" borderId="9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49" fontId="6" fillId="0" borderId="4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13" borderId="12" xfId="0" applyNumberFormat="1" applyFont="1" applyFill="1" applyBorder="1" applyAlignment="1">
      <alignment horizontal="center" vertical="center" wrapText="1"/>
    </xf>
    <xf numFmtId="49" fontId="6" fillId="13" borderId="12" xfId="0" applyNumberFormat="1" applyFont="1" applyFill="1" applyBorder="1" applyAlignment="1">
      <alignment horizontal="center" vertical="center"/>
    </xf>
    <xf numFmtId="49" fontId="6" fillId="9" borderId="12" xfId="0" applyNumberFormat="1" applyFont="1" applyFill="1" applyBorder="1" applyAlignment="1">
      <alignment horizontal="center" vertical="center"/>
    </xf>
    <xf numFmtId="49" fontId="6" fillId="10" borderId="12" xfId="0" applyNumberFormat="1" applyFont="1" applyFill="1" applyBorder="1" applyAlignment="1">
      <alignment horizontal="center" vertical="center"/>
    </xf>
    <xf numFmtId="49" fontId="15" fillId="10" borderId="12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 wrapText="1"/>
    </xf>
    <xf numFmtId="0" fontId="6" fillId="0" borderId="0" xfId="0" applyNumberFormat="1" applyFont="1" applyFill="1" applyAlignment="1">
      <alignment horizontal="justify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18" borderId="3" xfId="0" applyFont="1" applyFill="1" applyBorder="1" applyAlignment="1">
      <alignment horizontal="center" vertical="center"/>
    </xf>
    <xf numFmtId="0" fontId="16" fillId="18" borderId="26" xfId="0" applyFont="1" applyFill="1" applyBorder="1" applyAlignment="1">
      <alignment horizontal="center" vertical="center"/>
    </xf>
    <xf numFmtId="41" fontId="6" fillId="0" borderId="0" xfId="15" applyNumberFormat="1" applyFont="1">
      <alignment vertical="center"/>
    </xf>
    <xf numFmtId="41" fontId="6" fillId="0" borderId="0" xfId="0" applyNumberFormat="1" applyFont="1">
      <alignment vertical="center"/>
    </xf>
    <xf numFmtId="3" fontId="6" fillId="0" borderId="13" xfId="0" applyNumberFormat="1" applyFont="1" applyBorder="1" applyAlignment="1">
      <alignment horizontal="center" vertical="center" wrapText="1"/>
    </xf>
    <xf numFmtId="179" fontId="6" fillId="0" borderId="13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41" fontId="16" fillId="0" borderId="13" xfId="15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41" fontId="6" fillId="16" borderId="22" xfId="0" applyNumberFormat="1" applyFont="1" applyFill="1" applyBorder="1" applyAlignment="1">
      <alignment horizontal="center" vertical="center" wrapText="1"/>
    </xf>
    <xf numFmtId="41" fontId="16" fillId="0" borderId="22" xfId="15" applyNumberFormat="1" applyFont="1" applyFill="1" applyBorder="1" applyAlignment="1">
      <alignment horizontal="right" vertical="center"/>
    </xf>
    <xf numFmtId="0" fontId="6" fillId="0" borderId="23" xfId="0" applyFont="1" applyBorder="1" applyAlignment="1">
      <alignment horizontal="left" vertical="center" wrapText="1"/>
    </xf>
    <xf numFmtId="0" fontId="6" fillId="6" borderId="28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3" fontId="16" fillId="18" borderId="26" xfId="0" applyNumberFormat="1" applyFont="1" applyFill="1" applyBorder="1" applyAlignment="1">
      <alignment horizontal="left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16" fillId="17" borderId="27" xfId="0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41" fontId="6" fillId="6" borderId="29" xfId="0" applyNumberFormat="1" applyFont="1" applyFill="1" applyBorder="1" applyAlignment="1">
      <alignment horizontal="center" vertical="center"/>
    </xf>
    <xf numFmtId="41" fontId="6" fillId="6" borderId="29" xfId="15" applyNumberFormat="1" applyFont="1" applyFill="1" applyBorder="1" applyAlignment="1">
      <alignment horizontal="center" vertical="center"/>
    </xf>
    <xf numFmtId="3" fontId="6" fillId="6" borderId="30" xfId="0" applyNumberFormat="1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 wrapText="1"/>
    </xf>
    <xf numFmtId="0" fontId="7" fillId="0" borderId="47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178" fontId="7" fillId="0" borderId="47" xfId="1" applyNumberFormat="1" applyFont="1" applyFill="1" applyBorder="1" applyAlignment="1">
      <alignment horizontal="center" vertical="center"/>
    </xf>
    <xf numFmtId="41" fontId="7" fillId="0" borderId="47" xfId="1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3" fontId="7" fillId="14" borderId="10" xfId="0" applyNumberFormat="1" applyFont="1" applyFill="1" applyBorder="1" applyAlignment="1">
      <alignment horizontal="center" vertical="center"/>
    </xf>
    <xf numFmtId="3" fontId="7" fillId="14" borderId="11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textRotation="255" wrapText="1"/>
    </xf>
    <xf numFmtId="0" fontId="6" fillId="0" borderId="13" xfId="0" applyFont="1" applyFill="1" applyBorder="1" applyAlignment="1">
      <alignment horizontal="center" vertical="center" textRotation="255" wrapText="1"/>
    </xf>
    <xf numFmtId="0" fontId="20" fillId="6" borderId="27" xfId="0" applyFont="1" applyFill="1" applyBorder="1" applyAlignment="1">
      <alignment horizontal="center" vertical="center"/>
    </xf>
    <xf numFmtId="0" fontId="7" fillId="14" borderId="2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3" fontId="4" fillId="7" borderId="25" xfId="0" applyNumberFormat="1" applyFont="1" applyFill="1" applyBorder="1" applyAlignment="1">
      <alignment horizontal="center" vertical="center"/>
    </xf>
    <xf numFmtId="3" fontId="4" fillId="7" borderId="26" xfId="0" applyNumberFormat="1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justify" vertical="center" wrapText="1"/>
    </xf>
    <xf numFmtId="49" fontId="6" fillId="2" borderId="29" xfId="0" applyNumberFormat="1" applyFont="1" applyFill="1" applyBorder="1" applyAlignment="1">
      <alignment horizontal="justify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/>
    </xf>
    <xf numFmtId="0" fontId="7" fillId="14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" fontId="7" fillId="14" borderId="22" xfId="0" applyNumberFormat="1" applyFont="1" applyFill="1" applyBorder="1" applyAlignment="1">
      <alignment horizontal="center" vertical="center"/>
    </xf>
    <xf numFmtId="3" fontId="7" fillId="14" borderId="2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77" fontId="16" fillId="5" borderId="19" xfId="1" applyNumberFormat="1" applyFont="1" applyFill="1" applyBorder="1" applyAlignment="1">
      <alignment horizontal="center" vertical="center"/>
    </xf>
    <xf numFmtId="177" fontId="16" fillId="5" borderId="20" xfId="1" applyNumberFormat="1" applyFont="1" applyFill="1" applyBorder="1" applyAlignment="1">
      <alignment horizontal="center" vertical="center"/>
    </xf>
    <xf numFmtId="177" fontId="16" fillId="8" borderId="36" xfId="1" applyNumberFormat="1" applyFont="1" applyFill="1" applyBorder="1" applyAlignment="1">
      <alignment horizontal="center" vertical="center"/>
    </xf>
    <xf numFmtId="177" fontId="16" fillId="8" borderId="37" xfId="1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4" fillId="6" borderId="34" xfId="0" applyFont="1" applyFill="1" applyBorder="1" applyAlignment="1" applyProtection="1">
      <alignment horizontal="center" vertical="center"/>
      <protection locked="0"/>
    </xf>
    <xf numFmtId="0" fontId="14" fillId="6" borderId="19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41" fontId="16" fillId="18" borderId="25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19" borderId="44" xfId="0" applyFont="1" applyFill="1" applyBorder="1" applyAlignment="1">
      <alignment horizontal="center" vertical="center"/>
    </xf>
    <xf numFmtId="0" fontId="20" fillId="15" borderId="31" xfId="0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/>
    </xf>
    <xf numFmtId="0" fontId="17" fillId="15" borderId="34" xfId="0" applyFont="1" applyFill="1" applyBorder="1" applyAlignment="1" applyProtection="1">
      <alignment horizontal="center" vertical="center"/>
      <protection locked="0"/>
    </xf>
    <xf numFmtId="0" fontId="17" fillId="15" borderId="19" xfId="0" applyFont="1" applyFill="1" applyBorder="1" applyAlignment="1" applyProtection="1">
      <alignment horizontal="center" vertical="center"/>
      <protection locked="0"/>
    </xf>
    <xf numFmtId="0" fontId="20" fillId="15" borderId="33" xfId="0" applyFont="1" applyFill="1" applyBorder="1" applyAlignment="1">
      <alignment horizontal="center" vertical="center"/>
    </xf>
    <xf numFmtId="0" fontId="17" fillId="15" borderId="20" xfId="0" applyFont="1" applyFill="1" applyBorder="1" applyAlignment="1" applyProtection="1">
      <alignment horizontal="center" vertical="center"/>
      <protection locked="0"/>
    </xf>
    <xf numFmtId="41" fontId="25" fillId="0" borderId="13" xfId="1" applyNumberFormat="1" applyFont="1" applyBorder="1" applyAlignment="1">
      <alignment horizontal="center" vertical="center"/>
    </xf>
    <xf numFmtId="41" fontId="25" fillId="0" borderId="22" xfId="1" applyNumberFormat="1" applyFont="1" applyBorder="1" applyAlignment="1">
      <alignment horizontal="center" vertical="center"/>
    </xf>
    <xf numFmtId="41" fontId="16" fillId="18" borderId="25" xfId="15" applyNumberFormat="1" applyFont="1" applyFill="1" applyBorder="1" applyAlignment="1">
      <alignment horizontal="center" vertical="center"/>
    </xf>
    <xf numFmtId="41" fontId="6" fillId="6" borderId="29" xfId="0" applyNumberFormat="1" applyFont="1" applyFill="1" applyBorder="1" applyAlignment="1">
      <alignment horizontal="center" vertical="center"/>
    </xf>
    <xf numFmtId="0" fontId="16" fillId="18" borderId="27" xfId="0" applyFont="1" applyFill="1" applyBorder="1" applyAlignment="1">
      <alignment horizontal="center" vertical="center"/>
    </xf>
    <xf numFmtId="0" fontId="16" fillId="18" borderId="25" xfId="0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 wrapText="1"/>
    </xf>
    <xf numFmtId="0" fontId="6" fillId="0" borderId="17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3" fontId="6" fillId="6" borderId="28" xfId="0" applyNumberFormat="1" applyFont="1" applyFill="1" applyBorder="1" applyAlignment="1">
      <alignment horizontal="center" vertical="center"/>
    </xf>
    <xf numFmtId="3" fontId="6" fillId="6" borderId="29" xfId="0" applyNumberFormat="1" applyFont="1" applyFill="1" applyBorder="1" applyAlignment="1">
      <alignment horizontal="center" vertical="center"/>
    </xf>
    <xf numFmtId="0" fontId="16" fillId="17" borderId="27" xfId="0" applyFont="1" applyFill="1" applyBorder="1" applyAlignment="1">
      <alignment horizontal="center" vertical="center"/>
    </xf>
    <xf numFmtId="0" fontId="16" fillId="17" borderId="25" xfId="0" applyFont="1" applyFill="1" applyBorder="1" applyAlignment="1">
      <alignment horizontal="center" vertical="center"/>
    </xf>
  </cellXfs>
  <cellStyles count="16">
    <cellStyle name="cf1" xfId="3" xr:uid="{00000000-0005-0000-0000-000000000000}"/>
    <cellStyle name="cf10" xfId="4" xr:uid="{00000000-0005-0000-0000-000001000000}"/>
    <cellStyle name="cf11" xfId="5" xr:uid="{00000000-0005-0000-0000-000002000000}"/>
    <cellStyle name="cf12" xfId="6" xr:uid="{00000000-0005-0000-0000-000003000000}"/>
    <cellStyle name="cf2" xfId="7" xr:uid="{00000000-0005-0000-0000-000004000000}"/>
    <cellStyle name="cf3" xfId="8" xr:uid="{00000000-0005-0000-0000-000005000000}"/>
    <cellStyle name="cf4" xfId="9" xr:uid="{00000000-0005-0000-0000-000006000000}"/>
    <cellStyle name="cf5" xfId="10" xr:uid="{00000000-0005-0000-0000-000007000000}"/>
    <cellStyle name="cf6" xfId="11" xr:uid="{00000000-0005-0000-0000-000008000000}"/>
    <cellStyle name="cf7" xfId="12" xr:uid="{00000000-0005-0000-0000-000009000000}"/>
    <cellStyle name="cf8" xfId="13" xr:uid="{00000000-0005-0000-0000-00000A000000}"/>
    <cellStyle name="cf9" xfId="14" xr:uid="{00000000-0005-0000-0000-00000B000000}"/>
    <cellStyle name="一般" xfId="0" builtinId="0" customBuiltin="1"/>
    <cellStyle name="千分位" xfId="1" builtinId="3" customBuiltin="1"/>
    <cellStyle name="百分比" xfId="2" builtinId="5" customBuiltin="1"/>
    <cellStyle name="貨幣" xfId="15" builtinId="4"/>
  </cellStyles>
  <dxfs count="10"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theme="2" tint="-0.749961851863155"/>
      </font>
    </dxf>
    <dxf>
      <font>
        <b/>
        <i val="0"/>
        <u/>
        <color rgb="FFC00000"/>
      </font>
    </dxf>
    <dxf>
      <font>
        <b/>
        <i val="0"/>
        <u/>
        <color rgb="FFC00000"/>
      </font>
    </dxf>
    <dxf>
      <font>
        <color rgb="FF70AD47"/>
        <family val="1"/>
        <charset val="136"/>
      </font>
    </dxf>
    <dxf>
      <font>
        <b/>
        <color rgb="FFC00000"/>
        <family val="1"/>
        <charset val="136"/>
      </font>
    </dxf>
  </dxfs>
  <tableStyles count="0" defaultTableStyle="TableStyleMedium2" defaultPivotStyle="PivotStyleLight16"/>
  <colors>
    <mruColors>
      <color rgb="FFEBFFEB"/>
      <color rgb="FFE1FFFF"/>
      <color rgb="FFFFFFB9"/>
      <color rgb="FFE1E1FF"/>
      <color rgb="FFF0E1F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27273042313728</xdr:colOff>
      <xdr:row>0</xdr:row>
      <xdr:rowOff>0</xdr:rowOff>
    </xdr:from>
    <xdr:ext cx="0" cy="0"/>
    <xdr:grpSp>
      <xdr:nvGrpSpPr>
        <xdr:cNvPr id="2" name="Group 27">
          <a:extLst>
            <a:ext uri="{FF2B5EF4-FFF2-40B4-BE49-F238E27FC236}">
              <a16:creationId xmlns:a16="http://schemas.microsoft.com/office/drawing/2014/main" id="{F4004F61-BB75-4F0C-A48D-BD12650DD869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3" name="Text Box 28">
            <a:extLst>
              <a:ext uri="{FF2B5EF4-FFF2-40B4-BE49-F238E27FC236}">
                <a16:creationId xmlns:a16="http://schemas.microsoft.com/office/drawing/2014/main" id="{B8013130-142B-48F7-85B6-163EC7573C5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4" name="Text Box 29">
            <a:extLst>
              <a:ext uri="{FF2B5EF4-FFF2-40B4-BE49-F238E27FC236}">
                <a16:creationId xmlns:a16="http://schemas.microsoft.com/office/drawing/2014/main" id="{45A95C5E-603C-4AF6-A6CA-04D6B15935D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5" name="Text Box 30">
            <a:extLst>
              <a:ext uri="{FF2B5EF4-FFF2-40B4-BE49-F238E27FC236}">
                <a16:creationId xmlns:a16="http://schemas.microsoft.com/office/drawing/2014/main" id="{937EB37B-5E81-43FB-BD0A-A25F23325020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6" name="Group 31">
          <a:extLst>
            <a:ext uri="{FF2B5EF4-FFF2-40B4-BE49-F238E27FC236}">
              <a16:creationId xmlns:a16="http://schemas.microsoft.com/office/drawing/2014/main" id="{0E8AEF4F-4A01-4528-9032-1A107E379ADF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7" name="Text Box 32">
            <a:extLst>
              <a:ext uri="{FF2B5EF4-FFF2-40B4-BE49-F238E27FC236}">
                <a16:creationId xmlns:a16="http://schemas.microsoft.com/office/drawing/2014/main" id="{7342DC13-76A2-4A40-A836-E4959639A70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8" name="Text Box 33">
            <a:extLst>
              <a:ext uri="{FF2B5EF4-FFF2-40B4-BE49-F238E27FC236}">
                <a16:creationId xmlns:a16="http://schemas.microsoft.com/office/drawing/2014/main" id="{0950D843-9B9A-4C58-AA43-7BA405A159ED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9" name="Text Box 34">
            <a:extLst>
              <a:ext uri="{FF2B5EF4-FFF2-40B4-BE49-F238E27FC236}">
                <a16:creationId xmlns:a16="http://schemas.microsoft.com/office/drawing/2014/main" id="{FE5AD479-2E09-4928-A424-A87BF1099545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0" name="Group 44">
          <a:extLst>
            <a:ext uri="{FF2B5EF4-FFF2-40B4-BE49-F238E27FC236}">
              <a16:creationId xmlns:a16="http://schemas.microsoft.com/office/drawing/2014/main" id="{62E5438B-6A60-40F6-BD4F-7B0D5B3674C4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1" name="Text Box 45">
            <a:extLst>
              <a:ext uri="{FF2B5EF4-FFF2-40B4-BE49-F238E27FC236}">
                <a16:creationId xmlns:a16="http://schemas.microsoft.com/office/drawing/2014/main" id="{3E50FC85-9565-4D01-B026-4E1AB5BBBFA8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2" name="Text Box 46">
            <a:extLst>
              <a:ext uri="{FF2B5EF4-FFF2-40B4-BE49-F238E27FC236}">
                <a16:creationId xmlns:a16="http://schemas.microsoft.com/office/drawing/2014/main" id="{EE2926B6-972B-4433-9886-B10C1257AA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3" name="Text Box 47">
            <a:extLst>
              <a:ext uri="{FF2B5EF4-FFF2-40B4-BE49-F238E27FC236}">
                <a16:creationId xmlns:a16="http://schemas.microsoft.com/office/drawing/2014/main" id="{AF140E2F-3553-42D8-9C80-7282D7DDC3E2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4" name="Group 64">
          <a:extLst>
            <a:ext uri="{FF2B5EF4-FFF2-40B4-BE49-F238E27FC236}">
              <a16:creationId xmlns:a16="http://schemas.microsoft.com/office/drawing/2014/main" id="{7814DA14-BE4E-4538-A7A9-14C8C8B38A42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5" name="Text Box 65">
            <a:extLst>
              <a:ext uri="{FF2B5EF4-FFF2-40B4-BE49-F238E27FC236}">
                <a16:creationId xmlns:a16="http://schemas.microsoft.com/office/drawing/2014/main" id="{B95F3D5F-028D-4EDF-BC5F-CA2D223B304B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16" name="Text Box 66">
            <a:extLst>
              <a:ext uri="{FF2B5EF4-FFF2-40B4-BE49-F238E27FC236}">
                <a16:creationId xmlns:a16="http://schemas.microsoft.com/office/drawing/2014/main" id="{CA9B36BA-9498-4F2E-B0FB-B0B50033654C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17" name="Text Box 67">
            <a:extLst>
              <a:ext uri="{FF2B5EF4-FFF2-40B4-BE49-F238E27FC236}">
                <a16:creationId xmlns:a16="http://schemas.microsoft.com/office/drawing/2014/main" id="{DEF568B5-E08D-4C70-ACE3-3592BEE7B8E7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18" name="Group 68">
          <a:extLst>
            <a:ext uri="{FF2B5EF4-FFF2-40B4-BE49-F238E27FC236}">
              <a16:creationId xmlns:a16="http://schemas.microsoft.com/office/drawing/2014/main" id="{72C6DA85-60DF-445F-837A-F2DB6F6A1F57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19" name="Text Box 69">
            <a:extLst>
              <a:ext uri="{FF2B5EF4-FFF2-40B4-BE49-F238E27FC236}">
                <a16:creationId xmlns:a16="http://schemas.microsoft.com/office/drawing/2014/main" id="{D106F03D-BD98-4821-A595-0F23A4B10B5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0" name="Text Box 70">
            <a:extLst>
              <a:ext uri="{FF2B5EF4-FFF2-40B4-BE49-F238E27FC236}">
                <a16:creationId xmlns:a16="http://schemas.microsoft.com/office/drawing/2014/main" id="{462A6482-DCDB-4253-BEB1-4F7DF5646AE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1" name="Text Box 71">
            <a:extLst>
              <a:ext uri="{FF2B5EF4-FFF2-40B4-BE49-F238E27FC236}">
                <a16:creationId xmlns:a16="http://schemas.microsoft.com/office/drawing/2014/main" id="{35CBBA7A-E7A6-4BCF-A222-252F38AD4D34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2" name="Group 85">
          <a:extLst>
            <a:ext uri="{FF2B5EF4-FFF2-40B4-BE49-F238E27FC236}">
              <a16:creationId xmlns:a16="http://schemas.microsoft.com/office/drawing/2014/main" id="{5B98E86B-98C0-43E5-ADC3-3506F6247641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3" name="Text Box 86">
            <a:extLst>
              <a:ext uri="{FF2B5EF4-FFF2-40B4-BE49-F238E27FC236}">
                <a16:creationId xmlns:a16="http://schemas.microsoft.com/office/drawing/2014/main" id="{90151289-5009-4B75-B451-9A42A3F7028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4" name="Text Box 87">
            <a:extLst>
              <a:ext uri="{FF2B5EF4-FFF2-40B4-BE49-F238E27FC236}">
                <a16:creationId xmlns:a16="http://schemas.microsoft.com/office/drawing/2014/main" id="{C760DB6F-268B-4675-80FF-6136778324C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5" name="Text Box 88">
            <a:extLst>
              <a:ext uri="{FF2B5EF4-FFF2-40B4-BE49-F238E27FC236}">
                <a16:creationId xmlns:a16="http://schemas.microsoft.com/office/drawing/2014/main" id="{47E75A73-6E3A-4357-A344-0AA90C0FA4B1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0</xdr:col>
      <xdr:colOff>27273042313728</xdr:colOff>
      <xdr:row>0</xdr:row>
      <xdr:rowOff>0</xdr:rowOff>
    </xdr:from>
    <xdr:ext cx="0" cy="0"/>
    <xdr:grpSp>
      <xdr:nvGrpSpPr>
        <xdr:cNvPr id="26" name="Group 89">
          <a:extLst>
            <a:ext uri="{FF2B5EF4-FFF2-40B4-BE49-F238E27FC236}">
              <a16:creationId xmlns:a16="http://schemas.microsoft.com/office/drawing/2014/main" id="{6AFA95A1-075E-4610-9831-A819B7C928D3}"/>
            </a:ext>
          </a:extLst>
        </xdr:cNvPr>
        <xdr:cNvGrpSpPr/>
      </xdr:nvGrpSpPr>
      <xdr:grpSpPr>
        <a:xfrm>
          <a:off x="13636521148928" y="0"/>
          <a:ext cx="0" cy="0"/>
          <a:chOff x="13636521148928" y="0"/>
          <a:chExt cx="0" cy="0"/>
        </a:xfrm>
      </xdr:grpSpPr>
      <xdr:sp macro="" textlink="">
        <xdr:nvSpPr>
          <xdr:cNvPr id="27" name="Text Box 90">
            <a:extLst>
              <a:ext uri="{FF2B5EF4-FFF2-40B4-BE49-F238E27FC236}">
                <a16:creationId xmlns:a16="http://schemas.microsoft.com/office/drawing/2014/main" id="{29E873D9-EB9F-413C-83A6-FA22B0FB13D6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99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請在淡黃底格內填入需求數量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(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參酌該項目之單位</a:t>
            </a:r>
            <a:r>
              <a:rPr lang="en-US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)</a:t>
            </a: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。</a:t>
            </a:r>
          </a:p>
        </xdr:txBody>
      </xdr:sp>
      <xdr:sp macro="" textlink="">
        <xdr:nvSpPr>
          <xdr:cNvPr id="28" name="Text Box 91">
            <a:extLst>
              <a:ext uri="{FF2B5EF4-FFF2-40B4-BE49-F238E27FC236}">
                <a16:creationId xmlns:a16="http://schemas.microsoft.com/office/drawing/2014/main" id="{4BA5B57C-5EBA-4E9D-BEA5-6280F6D557FE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CC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請依據金額限制之上下限，在淡藍底格內填入預算金額。</a:t>
            </a:r>
          </a:p>
        </xdr:txBody>
      </xdr:sp>
      <xdr:sp macro="" textlink="">
        <xdr:nvSpPr>
          <xdr:cNvPr id="29" name="Text Box 92">
            <a:extLst>
              <a:ext uri="{FF2B5EF4-FFF2-40B4-BE49-F238E27FC236}">
                <a16:creationId xmlns:a16="http://schemas.microsoft.com/office/drawing/2014/main" id="{8422AADD-6A8B-49CA-8BBB-3C1C77000529}"/>
              </a:ext>
            </a:extLst>
          </xdr:cNvPr>
          <xdr:cNvSpPr txBox="1"/>
        </xdr:nvSpPr>
        <xdr:spPr>
          <a:xfrm>
            <a:off x="27273042313728" y="0"/>
            <a:ext cx="0" cy="0"/>
          </a:xfrm>
          <a:prstGeom prst="rect">
            <a:avLst/>
          </a:prstGeom>
          <a:solidFill>
            <a:srgbClr val="FFFFFF"/>
          </a:solidFill>
          <a:ln w="9528" cap="flat">
            <a:solidFill>
              <a:srgbClr val="000000"/>
            </a:solidFill>
            <a:prstDash val="solid"/>
            <a:miter/>
          </a:ln>
        </xdr:spPr>
        <xdr:txBody>
          <a:bodyPr vert="horz" wrap="square" lIns="27432" tIns="27432" rIns="0" bIns="0" anchor="t" anchorCtr="0" compatLnSpc="0">
            <a:noAutofit/>
          </a:bodyPr>
          <a:lstStyle/>
          <a:p>
            <a:pPr marL="0" marR="0" lvl="0" indent="0" algn="l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0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zh-TW" sz="1200" b="0" i="0" u="none" strike="noStrike" kern="0" cap="none" spc="0" baseline="0">
                <a:solidFill>
                  <a:srgbClr val="000000"/>
                </a:solidFill>
                <a:uFillTx/>
                <a:latin typeface="新細明體"/>
                <a:ea typeface="新細明體"/>
              </a:rPr>
              <a:t>白底格內會自動顯示對應金額，請勿輸入資料。</a:t>
            </a:r>
          </a:p>
        </xdr:txBody>
      </xdr:sp>
    </xdr:grpSp>
    <xdr:clientData/>
  </xdr:oneCellAnchor>
  <xdr:oneCellAnchor>
    <xdr:from>
      <xdr:col>10</xdr:col>
      <xdr:colOff>65389</xdr:colOff>
      <xdr:row>3</xdr:row>
      <xdr:rowOff>711141</xdr:rowOff>
    </xdr:from>
    <xdr:ext cx="2340000" cy="637469"/>
    <xdr:sp macro="" textlink="">
      <xdr:nvSpPr>
        <xdr:cNvPr id="30" name="Text Box 93">
          <a:extLst>
            <a:ext uri="{FF2B5EF4-FFF2-40B4-BE49-F238E27FC236}">
              <a16:creationId xmlns:a16="http://schemas.microsoft.com/office/drawing/2014/main" id="{E4804FF0-051A-4065-86BF-50615ADF276C}"/>
            </a:ext>
          </a:extLst>
        </xdr:cNvPr>
        <xdr:cNvSpPr txBox="1"/>
      </xdr:nvSpPr>
      <xdr:spPr>
        <a:xfrm>
          <a:off x="14667214" y="1844616"/>
          <a:ext cx="2340000" cy="637469"/>
        </a:xfrm>
        <a:prstGeom prst="rect">
          <a:avLst/>
        </a:prstGeom>
        <a:solidFill>
          <a:srgbClr val="FFFFB9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請在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黃色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格內，依據該項目之單位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填入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數量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與</a:t>
          </a:r>
          <a:r>
            <a:rPr lang="zh-TW" sz="16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單價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  <a:endParaRPr lang="en-US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4</xdr:row>
      <xdr:rowOff>126880</xdr:rowOff>
    </xdr:from>
    <xdr:ext cx="2340000" cy="594971"/>
    <xdr:sp macro="" textlink="">
      <xdr:nvSpPr>
        <xdr:cNvPr id="31" name="Text Box 94">
          <a:extLst>
            <a:ext uri="{FF2B5EF4-FFF2-40B4-BE49-F238E27FC236}">
              <a16:creationId xmlns:a16="http://schemas.microsoft.com/office/drawing/2014/main" id="{9CB4C241-C9D5-45C1-BB18-F5C0FF07ED59}"/>
            </a:ext>
          </a:extLst>
        </xdr:cNvPr>
        <xdr:cNvSpPr txBox="1"/>
      </xdr:nvSpPr>
      <xdr:spPr>
        <a:xfrm>
          <a:off x="14667214" y="2517655"/>
          <a:ext cx="2340000" cy="594971"/>
        </a:xfrm>
        <a:prstGeom prst="rect">
          <a:avLst/>
        </a:prstGeom>
        <a:solidFill>
          <a:srgbClr val="E1FF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藍色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格內已設定函數會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自動</a:t>
          </a:r>
          <a:r>
            <a:rPr lang="zh-TW" altLang="en-US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計算</a:t>
          </a:r>
          <a:r>
            <a:rPr 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勿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動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4</xdr:row>
      <xdr:rowOff>757421</xdr:rowOff>
    </xdr:from>
    <xdr:ext cx="2340000" cy="900000"/>
    <xdr:sp macro="" textlink="">
      <xdr:nvSpPr>
        <xdr:cNvPr id="32" name="Text Box 95">
          <a:extLst>
            <a:ext uri="{FF2B5EF4-FFF2-40B4-BE49-F238E27FC236}">
              <a16:creationId xmlns:a16="http://schemas.microsoft.com/office/drawing/2014/main" id="{A0542D54-C909-4FBF-B5ED-A4750EC1BFD7}"/>
            </a:ext>
          </a:extLst>
        </xdr:cNvPr>
        <xdr:cNvSpPr txBox="1"/>
      </xdr:nvSpPr>
      <xdr:spPr>
        <a:xfrm>
          <a:off x="14667214" y="3148196"/>
          <a:ext cx="2340000" cy="900000"/>
        </a:xfrm>
        <a:prstGeom prst="rect">
          <a:avLst/>
        </a:prstGeom>
        <a:solidFill>
          <a:srgbClr val="EBFFEB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綠色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本校人員</a:t>
          </a:r>
          <a:r>
            <a:rPr lang="zh-TW" sz="1400" b="0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及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國立大學</a:t>
          </a:r>
          <a:r>
            <a:rPr 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sz="1400" b="1" i="0" u="sng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高中職學校教師</a:t>
          </a:r>
          <a:r>
            <a:rPr lang="zh-TW" sz="16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不得支領</a:t>
          </a: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。</a:t>
          </a:r>
        </a:p>
      </xdr:txBody>
    </xdr:sp>
    <xdr:clientData/>
  </xdr:oneCellAnchor>
  <xdr:oneCellAnchor>
    <xdr:from>
      <xdr:col>10</xdr:col>
      <xdr:colOff>65389</xdr:colOff>
      <xdr:row>6</xdr:row>
      <xdr:rowOff>16591</xdr:rowOff>
    </xdr:from>
    <xdr:ext cx="2340000" cy="1476000"/>
    <xdr:sp macro="" textlink="">
      <xdr:nvSpPr>
        <xdr:cNvPr id="34" name="Text Box 97">
          <a:extLst>
            <a:ext uri="{FF2B5EF4-FFF2-40B4-BE49-F238E27FC236}">
              <a16:creationId xmlns:a16="http://schemas.microsoft.com/office/drawing/2014/main" id="{6FA60FF7-6517-4C24-9BB5-E90651F38F12}"/>
            </a:ext>
          </a:extLst>
        </xdr:cNvPr>
        <xdr:cNvSpPr txBox="1"/>
      </xdr:nvSpPr>
      <xdr:spPr>
        <a:xfrm>
          <a:off x="14667214" y="4083766"/>
          <a:ext cx="2340000" cy="1476000"/>
        </a:xfrm>
        <a:prstGeom prst="rect">
          <a:avLst/>
        </a:prstGeom>
        <a:solidFill>
          <a:srgbClr val="E1E1FF"/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1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紫色</a:t>
          </a: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格內項目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同一廠商單日發票總金額超過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3,000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/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印刷</a:t>
          </a:r>
          <a:r>
            <a:rPr lang="en-US" altLang="zh-TW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6,000</a:t>
          </a: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元</a:t>
          </a: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，需進採購流程。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若自行拆單購買，請於說明欄備註。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請注意紅字底線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(</a:t>
          </a:r>
          <a:r>
            <a:rPr lang="zh-TW" altLang="en-US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超額</a:t>
          </a:r>
          <a:r>
            <a:rPr lang="en-US" altLang="zh-TW" sz="1400" b="0" i="0" u="sng" strike="noStrike" kern="0" cap="none" spc="0" baseline="0">
              <a:solidFill>
                <a:srgbClr val="C00000"/>
              </a:solidFill>
              <a:uFillTx/>
              <a:latin typeface="標楷體"/>
              <a:ea typeface="標楷體"/>
            </a:rPr>
            <a:t>)</a:t>
          </a:r>
          <a:endParaRPr lang="zh-TW" altLang="en-US" sz="1400" b="0" i="0" u="sng" strike="noStrike" kern="0" cap="none" spc="0" baseline="0">
            <a:solidFill>
              <a:srgbClr val="C0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8</xdr:row>
      <xdr:rowOff>61310</xdr:rowOff>
    </xdr:from>
    <xdr:ext cx="2340000" cy="872140"/>
    <xdr:sp macro="" textlink="">
      <xdr:nvSpPr>
        <xdr:cNvPr id="35" name="Text Box 97">
          <a:extLst>
            <a:ext uri="{FF2B5EF4-FFF2-40B4-BE49-F238E27FC236}">
              <a16:creationId xmlns:a16="http://schemas.microsoft.com/office/drawing/2014/main" id="{7E4DC11E-8F9B-4562-8904-C83A72299514}"/>
            </a:ext>
          </a:extLst>
        </xdr:cNvPr>
        <xdr:cNvSpPr txBox="1"/>
      </xdr:nvSpPr>
      <xdr:spPr>
        <a:xfrm>
          <a:off x="14667214" y="5595335"/>
          <a:ext cx="2340000" cy="872140"/>
        </a:xfrm>
        <a:prstGeom prst="rect">
          <a:avLst/>
        </a:prstGeom>
        <a:solidFill>
          <a:schemeClr val="bg1"/>
        </a:solidFill>
        <a:ln cap="flat">
          <a:solidFill>
            <a:srgbClr val="C00000"/>
          </a:solidFill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聘請外籍學者專家授課，相關稅額扣繳辦法，請先洽詢會計室。</a:t>
          </a:r>
          <a:endParaRPr lang="zh-TW" sz="1400" b="0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  <xdr:oneCellAnchor>
    <xdr:from>
      <xdr:col>10</xdr:col>
      <xdr:colOff>65389</xdr:colOff>
      <xdr:row>3</xdr:row>
      <xdr:rowOff>38102</xdr:rowOff>
    </xdr:from>
    <xdr:ext cx="2340000" cy="637469"/>
    <xdr:sp macro="" textlink="">
      <xdr:nvSpPr>
        <xdr:cNvPr id="37" name="Text Box 93">
          <a:extLst>
            <a:ext uri="{FF2B5EF4-FFF2-40B4-BE49-F238E27FC236}">
              <a16:creationId xmlns:a16="http://schemas.microsoft.com/office/drawing/2014/main" id="{8D4B9AA4-F65A-418B-8441-06163BAFF681}"/>
            </a:ext>
          </a:extLst>
        </xdr:cNvPr>
        <xdr:cNvSpPr txBox="1"/>
      </xdr:nvSpPr>
      <xdr:spPr>
        <a:xfrm>
          <a:off x="14705314" y="1171577"/>
          <a:ext cx="2340000" cy="637469"/>
        </a:xfrm>
        <a:prstGeom prst="rect">
          <a:avLst/>
        </a:prstGeom>
        <a:solidFill>
          <a:schemeClr val="bg1">
            <a:lumMod val="85000"/>
          </a:schemeClr>
        </a:solidFill>
        <a:ln cap="flat">
          <a:noFill/>
        </a:ln>
      </xdr:spPr>
      <xdr:txBody>
        <a:bodyPr vert="horz" wrap="square" lIns="36576" tIns="32004" rIns="0" bIns="0" anchor="ctr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0" i="0" u="none" strike="noStrike" kern="0" cap="none" spc="0" baseline="0">
              <a:solidFill>
                <a:srgbClr val="000000"/>
              </a:solidFill>
              <a:uFillTx/>
              <a:latin typeface="標楷體"/>
              <a:ea typeface="標楷體"/>
            </a:rPr>
            <a:t>請輸入計畫編號及活動名稱，</a:t>
          </a:r>
          <a:endParaRPr lang="en-US" altLang="zh-TW" sz="1400" b="0" i="0" u="none" strike="noStrike" kern="0" cap="none" spc="0" baseline="0">
            <a:solidFill>
              <a:srgbClr val="000000"/>
            </a:solidFill>
            <a:uFillTx/>
            <a:latin typeface="標楷體"/>
            <a:ea typeface="標楷體"/>
          </a:endParaRPr>
        </a:p>
        <a:p>
          <a:pPr marL="0" marR="0" lvl="0" indent="0" algn="l" defTabSz="914400" rtl="0" fontAlgn="auto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altLang="en-US" sz="1400" b="1" i="0" u="none" strike="noStrike" kern="0" cap="none" spc="0" baseline="0">
              <a:solidFill>
                <a:srgbClr val="FF0000"/>
              </a:solidFill>
              <a:uFillTx/>
              <a:latin typeface="標楷體"/>
              <a:ea typeface="標楷體"/>
            </a:rPr>
            <a:t>預算說明必填</a:t>
          </a:r>
          <a:endParaRPr lang="en-US" altLang="zh-TW" sz="1400" b="1" i="0" u="none" strike="noStrike" kern="0" cap="none" spc="0" baseline="0">
            <a:solidFill>
              <a:srgbClr val="FF0000"/>
            </a:solidFill>
            <a:uFillTx/>
            <a:latin typeface="標楷體"/>
            <a:ea typeface="標楷體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K3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:F2"/>
    </sheetView>
  </sheetViews>
  <sheetFormatPr defaultColWidth="8.875" defaultRowHeight="16.5" x14ac:dyDescent="0.25"/>
  <cols>
    <col min="1" max="2" width="5.625" style="7" customWidth="1"/>
    <col min="3" max="3" width="18.625" style="8" customWidth="1"/>
    <col min="4" max="4" width="40.625" style="87" customWidth="1"/>
    <col min="5" max="5" width="16.625" style="10" customWidth="1"/>
    <col min="6" max="6" width="6" style="7" customWidth="1"/>
    <col min="7" max="8" width="8.625" style="64" customWidth="1"/>
    <col min="9" max="9" width="10.625" style="44" customWidth="1"/>
    <col min="10" max="10" width="70.625" style="39" customWidth="1"/>
    <col min="11" max="12" width="8.875" style="2" customWidth="1"/>
    <col min="13" max="16384" width="8.875" style="2"/>
  </cols>
  <sheetData>
    <row r="1" spans="1:11" s="1" customFormat="1" ht="39.950000000000003" customHeight="1" thickBot="1" x14ac:dyDescent="0.3">
      <c r="A1" s="151" t="s">
        <v>111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1" ht="30" customHeight="1" thickBot="1" x14ac:dyDescent="0.3">
      <c r="A2" s="138" t="s">
        <v>53</v>
      </c>
      <c r="B2" s="135"/>
      <c r="C2" s="135" t="s">
        <v>110</v>
      </c>
      <c r="D2" s="135"/>
      <c r="E2" s="135"/>
      <c r="F2" s="135"/>
      <c r="G2" s="135" t="s">
        <v>0</v>
      </c>
      <c r="H2" s="135"/>
      <c r="I2" s="135"/>
      <c r="J2" s="118" t="s">
        <v>110</v>
      </c>
    </row>
    <row r="3" spans="1:11" s="3" customFormat="1" ht="20.100000000000001" customHeight="1" x14ac:dyDescent="0.25">
      <c r="A3" s="152" t="s">
        <v>1</v>
      </c>
      <c r="B3" s="153"/>
      <c r="C3" s="119" t="s">
        <v>1</v>
      </c>
      <c r="D3" s="120" t="s">
        <v>2</v>
      </c>
      <c r="E3" s="121" t="s">
        <v>3</v>
      </c>
      <c r="F3" s="122" t="s">
        <v>4</v>
      </c>
      <c r="G3" s="123" t="s">
        <v>5</v>
      </c>
      <c r="H3" s="123" t="s">
        <v>6</v>
      </c>
      <c r="I3" s="124" t="s">
        <v>7</v>
      </c>
      <c r="J3" s="125" t="s">
        <v>8</v>
      </c>
      <c r="K3" s="2"/>
    </row>
    <row r="4" spans="1:11" s="3" customFormat="1" ht="99" customHeight="1" x14ac:dyDescent="0.25">
      <c r="A4" s="133" t="s">
        <v>55</v>
      </c>
      <c r="B4" s="148" t="s">
        <v>9</v>
      </c>
      <c r="C4" s="78" t="s">
        <v>70</v>
      </c>
      <c r="D4" s="23" t="s">
        <v>89</v>
      </c>
      <c r="E4" s="69" t="s">
        <v>10</v>
      </c>
      <c r="F4" s="4" t="s">
        <v>11</v>
      </c>
      <c r="G4" s="59"/>
      <c r="H4" s="59"/>
      <c r="I4" s="40">
        <f t="shared" ref="I4:I22" si="0">VALUE(H4)*VALUE(G4)</f>
        <v>0</v>
      </c>
      <c r="J4" s="35"/>
      <c r="K4" s="2"/>
    </row>
    <row r="5" spans="1:11" s="3" customFormat="1" ht="66" x14ac:dyDescent="0.25">
      <c r="A5" s="133"/>
      <c r="B5" s="148"/>
      <c r="C5" s="79" t="s">
        <v>12</v>
      </c>
      <c r="D5" s="24" t="s">
        <v>78</v>
      </c>
      <c r="E5" s="70" t="s">
        <v>10</v>
      </c>
      <c r="F5" s="5" t="s">
        <v>11</v>
      </c>
      <c r="G5" s="60"/>
      <c r="H5" s="60"/>
      <c r="I5" s="40">
        <f t="shared" si="0"/>
        <v>0</v>
      </c>
      <c r="J5" s="36"/>
      <c r="K5" s="2"/>
    </row>
    <row r="6" spans="1:11" s="3" customFormat="1" ht="66" x14ac:dyDescent="0.25">
      <c r="A6" s="133"/>
      <c r="B6" s="148"/>
      <c r="C6" s="80" t="s">
        <v>72</v>
      </c>
      <c r="D6" s="24" t="s">
        <v>13</v>
      </c>
      <c r="E6" s="71" t="s">
        <v>14</v>
      </c>
      <c r="F6" s="6" t="s">
        <v>15</v>
      </c>
      <c r="G6" s="60"/>
      <c r="H6" s="60"/>
      <c r="I6" s="40">
        <f t="shared" si="0"/>
        <v>0</v>
      </c>
      <c r="J6" s="36"/>
      <c r="K6" s="2"/>
    </row>
    <row r="7" spans="1:11" s="3" customFormat="1" ht="66" x14ac:dyDescent="0.25">
      <c r="A7" s="133"/>
      <c r="B7" s="148"/>
      <c r="C7" s="81" t="s">
        <v>16</v>
      </c>
      <c r="D7" s="24" t="s">
        <v>77</v>
      </c>
      <c r="E7" s="71" t="s">
        <v>17</v>
      </c>
      <c r="F7" s="5" t="s">
        <v>18</v>
      </c>
      <c r="G7" s="60"/>
      <c r="H7" s="60"/>
      <c r="I7" s="40">
        <f t="shared" si="0"/>
        <v>0</v>
      </c>
      <c r="J7" s="36"/>
      <c r="K7" s="2"/>
    </row>
    <row r="8" spans="1:11" s="3" customFormat="1" ht="49.5" x14ac:dyDescent="0.25">
      <c r="A8" s="133"/>
      <c r="B8" s="148"/>
      <c r="C8" s="80" t="s">
        <v>56</v>
      </c>
      <c r="D8" s="24" t="s">
        <v>69</v>
      </c>
      <c r="E8" s="71">
        <v>2500</v>
      </c>
      <c r="F8" s="5" t="s">
        <v>18</v>
      </c>
      <c r="G8" s="60"/>
      <c r="H8" s="60"/>
      <c r="I8" s="40">
        <f t="shared" si="0"/>
        <v>0</v>
      </c>
      <c r="J8" s="36"/>
      <c r="K8" s="2"/>
    </row>
    <row r="9" spans="1:11" s="3" customFormat="1" ht="49.5" x14ac:dyDescent="0.25">
      <c r="A9" s="133"/>
      <c r="B9" s="148"/>
      <c r="C9" s="80" t="s">
        <v>57</v>
      </c>
      <c r="D9" s="24" t="s">
        <v>19</v>
      </c>
      <c r="E9" s="71">
        <v>2500</v>
      </c>
      <c r="F9" s="5" t="s">
        <v>18</v>
      </c>
      <c r="G9" s="60"/>
      <c r="H9" s="60"/>
      <c r="I9" s="40">
        <f t="shared" si="0"/>
        <v>0</v>
      </c>
      <c r="J9" s="36"/>
      <c r="K9" s="2"/>
    </row>
    <row r="10" spans="1:11" s="3" customFormat="1" ht="24.95" customHeight="1" x14ac:dyDescent="0.25">
      <c r="A10" s="133"/>
      <c r="B10" s="148"/>
      <c r="C10" s="80" t="s">
        <v>62</v>
      </c>
      <c r="D10" s="24" t="s">
        <v>65</v>
      </c>
      <c r="E10" s="71" t="s">
        <v>64</v>
      </c>
      <c r="F10" s="5" t="s">
        <v>63</v>
      </c>
      <c r="G10" s="60"/>
      <c r="H10" s="60"/>
      <c r="I10" s="40">
        <f t="shared" si="0"/>
        <v>0</v>
      </c>
      <c r="J10" s="36"/>
      <c r="K10" s="2"/>
    </row>
    <row r="11" spans="1:11" s="3" customFormat="1" ht="33" x14ac:dyDescent="0.25">
      <c r="A11" s="133"/>
      <c r="B11" s="148"/>
      <c r="C11" s="82" t="s">
        <v>23</v>
      </c>
      <c r="D11" s="24" t="s">
        <v>24</v>
      </c>
      <c r="E11" s="73" t="s">
        <v>66</v>
      </c>
      <c r="F11" s="6" t="s">
        <v>25</v>
      </c>
      <c r="G11" s="60"/>
      <c r="H11" s="60"/>
      <c r="I11" s="40">
        <f t="shared" si="0"/>
        <v>0</v>
      </c>
      <c r="J11" s="36"/>
      <c r="K11" s="2"/>
    </row>
    <row r="12" spans="1:11" s="3" customFormat="1" ht="49.5" x14ac:dyDescent="0.25">
      <c r="A12" s="133"/>
      <c r="B12" s="148"/>
      <c r="C12" s="83" t="s">
        <v>26</v>
      </c>
      <c r="D12" s="24" t="s">
        <v>80</v>
      </c>
      <c r="E12" s="70">
        <v>30000</v>
      </c>
      <c r="F12" s="6" t="s">
        <v>27</v>
      </c>
      <c r="G12" s="60"/>
      <c r="H12" s="60"/>
      <c r="I12" s="40">
        <f t="shared" si="0"/>
        <v>0</v>
      </c>
      <c r="J12" s="36"/>
      <c r="K12" s="2"/>
    </row>
    <row r="13" spans="1:11" s="3" customFormat="1" ht="33" x14ac:dyDescent="0.25">
      <c r="A13" s="133"/>
      <c r="B13" s="148"/>
      <c r="C13" s="83" t="s">
        <v>28</v>
      </c>
      <c r="D13" s="24" t="s">
        <v>74</v>
      </c>
      <c r="E13" s="71" t="s">
        <v>14</v>
      </c>
      <c r="F13" s="6" t="s">
        <v>18</v>
      </c>
      <c r="G13" s="60"/>
      <c r="H13" s="60"/>
      <c r="I13" s="40">
        <f t="shared" si="0"/>
        <v>0</v>
      </c>
      <c r="J13" s="36"/>
      <c r="K13" s="2"/>
    </row>
    <row r="14" spans="1:11" s="3" customFormat="1" ht="82.5" x14ac:dyDescent="0.25">
      <c r="A14" s="133"/>
      <c r="B14" s="148"/>
      <c r="C14" s="79" t="s">
        <v>29</v>
      </c>
      <c r="D14" s="86" t="s">
        <v>85</v>
      </c>
      <c r="E14" s="73" t="s">
        <v>67</v>
      </c>
      <c r="F14" s="5" t="s">
        <v>30</v>
      </c>
      <c r="G14" s="60"/>
      <c r="H14" s="60"/>
      <c r="I14" s="40">
        <f t="shared" si="0"/>
        <v>0</v>
      </c>
      <c r="J14" s="36"/>
      <c r="K14" s="2"/>
    </row>
    <row r="15" spans="1:11" s="3" customFormat="1" ht="49.5" x14ac:dyDescent="0.25">
      <c r="A15" s="133"/>
      <c r="B15" s="148"/>
      <c r="C15" s="79" t="s">
        <v>31</v>
      </c>
      <c r="D15" s="24" t="s">
        <v>79</v>
      </c>
      <c r="E15" s="71" t="s">
        <v>14</v>
      </c>
      <c r="F15" s="5" t="s">
        <v>22</v>
      </c>
      <c r="G15" s="60"/>
      <c r="H15" s="60"/>
      <c r="I15" s="40">
        <f t="shared" si="0"/>
        <v>0</v>
      </c>
      <c r="J15" s="36"/>
      <c r="K15" s="2"/>
    </row>
    <row r="16" spans="1:11" s="3" customFormat="1" ht="24.95" customHeight="1" x14ac:dyDescent="0.25">
      <c r="A16" s="133"/>
      <c r="B16" s="148"/>
      <c r="C16" s="83" t="s">
        <v>32</v>
      </c>
      <c r="D16" s="24" t="s">
        <v>33</v>
      </c>
      <c r="E16" s="71" t="s">
        <v>14</v>
      </c>
      <c r="F16" s="5" t="s">
        <v>30</v>
      </c>
      <c r="G16" s="60"/>
      <c r="H16" s="60"/>
      <c r="I16" s="40">
        <f t="shared" si="0"/>
        <v>0</v>
      </c>
      <c r="J16" s="36"/>
      <c r="K16" s="2"/>
    </row>
    <row r="17" spans="1:11" s="3" customFormat="1" ht="24.95" customHeight="1" x14ac:dyDescent="0.25">
      <c r="A17" s="133"/>
      <c r="B17" s="148"/>
      <c r="C17" s="83" t="s">
        <v>34</v>
      </c>
      <c r="D17" s="24" t="s">
        <v>35</v>
      </c>
      <c r="E17" s="71" t="s">
        <v>14</v>
      </c>
      <c r="F17" s="5" t="s">
        <v>36</v>
      </c>
      <c r="G17" s="60"/>
      <c r="H17" s="60"/>
      <c r="I17" s="40">
        <f t="shared" si="0"/>
        <v>0</v>
      </c>
      <c r="J17" s="36"/>
      <c r="K17" s="2"/>
    </row>
    <row r="18" spans="1:11" s="3" customFormat="1" x14ac:dyDescent="0.25">
      <c r="A18" s="133"/>
      <c r="B18" s="148"/>
      <c r="C18" s="83" t="s">
        <v>37</v>
      </c>
      <c r="D18" s="24" t="s">
        <v>38</v>
      </c>
      <c r="E18" s="71" t="s">
        <v>14</v>
      </c>
      <c r="F18" s="5" t="s">
        <v>27</v>
      </c>
      <c r="G18" s="60"/>
      <c r="H18" s="60"/>
      <c r="I18" s="40">
        <f t="shared" si="0"/>
        <v>0</v>
      </c>
      <c r="J18" s="36"/>
      <c r="K18" s="2"/>
    </row>
    <row r="19" spans="1:11" s="3" customFormat="1" ht="49.5" x14ac:dyDescent="0.25">
      <c r="A19" s="133"/>
      <c r="B19" s="148"/>
      <c r="C19" s="83" t="s">
        <v>39</v>
      </c>
      <c r="D19" s="24" t="s">
        <v>113</v>
      </c>
      <c r="E19" s="71" t="s">
        <v>14</v>
      </c>
      <c r="F19" s="5" t="s">
        <v>40</v>
      </c>
      <c r="G19" s="60"/>
      <c r="H19" s="60"/>
      <c r="I19" s="40">
        <f t="shared" si="0"/>
        <v>0</v>
      </c>
      <c r="J19" s="36"/>
      <c r="K19" s="2"/>
    </row>
    <row r="20" spans="1:11" s="3" customFormat="1" ht="33" x14ac:dyDescent="0.25">
      <c r="A20" s="133"/>
      <c r="B20" s="148"/>
      <c r="C20" s="83" t="s">
        <v>81</v>
      </c>
      <c r="D20" s="24" t="s">
        <v>88</v>
      </c>
      <c r="E20" s="73" t="s">
        <v>86</v>
      </c>
      <c r="F20" s="5" t="s">
        <v>40</v>
      </c>
      <c r="G20" s="60"/>
      <c r="H20" s="60"/>
      <c r="I20" s="40">
        <f t="shared" si="0"/>
        <v>0</v>
      </c>
      <c r="J20" s="36"/>
      <c r="K20" s="2"/>
    </row>
    <row r="21" spans="1:11" s="3" customFormat="1" ht="24.95" customHeight="1" x14ac:dyDescent="0.25">
      <c r="A21" s="133"/>
      <c r="B21" s="148"/>
      <c r="C21" s="84" t="s">
        <v>68</v>
      </c>
      <c r="D21" s="24" t="s">
        <v>42</v>
      </c>
      <c r="E21" s="71" t="s">
        <v>14</v>
      </c>
      <c r="F21" s="5" t="s">
        <v>40</v>
      </c>
      <c r="G21" s="60"/>
      <c r="H21" s="60"/>
      <c r="I21" s="40">
        <f t="shared" si="0"/>
        <v>0</v>
      </c>
      <c r="J21" s="36"/>
      <c r="K21" s="2"/>
    </row>
    <row r="22" spans="1:11" s="3" customFormat="1" ht="24.95" customHeight="1" x14ac:dyDescent="0.25">
      <c r="A22" s="133"/>
      <c r="B22" s="148"/>
      <c r="C22" s="84" t="s">
        <v>68</v>
      </c>
      <c r="D22" s="24" t="s">
        <v>42</v>
      </c>
      <c r="E22" s="71" t="s">
        <v>14</v>
      </c>
      <c r="F22" s="5" t="s">
        <v>40</v>
      </c>
      <c r="G22" s="60"/>
      <c r="H22" s="60"/>
      <c r="I22" s="40">
        <f t="shared" si="0"/>
        <v>0</v>
      </c>
      <c r="J22" s="36"/>
      <c r="K22" s="2"/>
    </row>
    <row r="23" spans="1:11" s="3" customFormat="1" ht="135" x14ac:dyDescent="0.25">
      <c r="A23" s="133"/>
      <c r="B23" s="148"/>
      <c r="C23" s="79" t="s">
        <v>59</v>
      </c>
      <c r="D23" s="24" t="s">
        <v>60</v>
      </c>
      <c r="E23" s="72" t="s">
        <v>87</v>
      </c>
      <c r="F23" s="6" t="s">
        <v>20</v>
      </c>
      <c r="G23" s="60"/>
      <c r="H23" s="60">
        <v>196</v>
      </c>
      <c r="I23" s="40">
        <f>VALUE(H23)*VALUE(G23)</f>
        <v>0</v>
      </c>
      <c r="J23" s="77" t="s">
        <v>76</v>
      </c>
      <c r="K23" s="2"/>
    </row>
    <row r="24" spans="1:11" s="3" customFormat="1" ht="118.5" x14ac:dyDescent="0.25">
      <c r="A24" s="133"/>
      <c r="B24" s="148"/>
      <c r="C24" s="79" t="s">
        <v>58</v>
      </c>
      <c r="D24" s="24" t="s">
        <v>61</v>
      </c>
      <c r="E24" s="71" t="s">
        <v>21</v>
      </c>
      <c r="F24" s="6" t="s">
        <v>22</v>
      </c>
      <c r="G24" s="60"/>
      <c r="H24" s="60"/>
      <c r="I24" s="40">
        <f>VALUE(H24)*VALUE(G24)</f>
        <v>0</v>
      </c>
      <c r="J24" s="77" t="s">
        <v>75</v>
      </c>
      <c r="K24" s="2"/>
    </row>
    <row r="25" spans="1:11" s="3" customFormat="1" ht="66" x14ac:dyDescent="0.25">
      <c r="A25" s="133"/>
      <c r="B25" s="148"/>
      <c r="C25" s="85" t="s">
        <v>43</v>
      </c>
      <c r="D25" s="24" t="s">
        <v>71</v>
      </c>
      <c r="E25" s="74"/>
      <c r="F25" s="56"/>
      <c r="G25" s="61"/>
      <c r="H25" s="126">
        <v>2.1100000000000001E-2</v>
      </c>
      <c r="I25" s="41">
        <f>ROUND((I4+I6+I7+I8+I9+I10+I23)*H25,0)</f>
        <v>0</v>
      </c>
      <c r="J25" s="35"/>
      <c r="K25" s="2"/>
    </row>
    <row r="26" spans="1:11" s="3" customFormat="1" ht="24.95" customHeight="1" thickBot="1" x14ac:dyDescent="0.3">
      <c r="A26" s="147"/>
      <c r="B26" s="149" t="s">
        <v>82</v>
      </c>
      <c r="C26" s="149"/>
      <c r="D26" s="149"/>
      <c r="E26" s="149"/>
      <c r="F26" s="150"/>
      <c r="G26" s="130">
        <f>SUM(I4:I25)</f>
        <v>0</v>
      </c>
      <c r="H26" s="130"/>
      <c r="I26" s="130"/>
      <c r="J26" s="131"/>
      <c r="K26" s="2"/>
    </row>
    <row r="27" spans="1:11" ht="24.95" customHeight="1" x14ac:dyDescent="0.25">
      <c r="A27" s="132" t="s">
        <v>44</v>
      </c>
      <c r="B27" s="136" t="s">
        <v>54</v>
      </c>
      <c r="C27" s="25" t="s">
        <v>45</v>
      </c>
      <c r="D27" s="145" t="s">
        <v>114</v>
      </c>
      <c r="E27" s="75" t="s">
        <v>14</v>
      </c>
      <c r="F27" s="26" t="s">
        <v>40</v>
      </c>
      <c r="G27" s="62"/>
      <c r="H27" s="62"/>
      <c r="I27" s="42">
        <f>VALUE(H27)*VALUE(G27)</f>
        <v>0</v>
      </c>
      <c r="J27" s="37"/>
    </row>
    <row r="28" spans="1:11" ht="24.95" customHeight="1" x14ac:dyDescent="0.25">
      <c r="A28" s="133"/>
      <c r="B28" s="137"/>
      <c r="C28" s="34" t="s">
        <v>68</v>
      </c>
      <c r="D28" s="145"/>
      <c r="E28" s="76" t="s">
        <v>14</v>
      </c>
      <c r="F28" s="14" t="s">
        <v>40</v>
      </c>
      <c r="G28" s="63"/>
      <c r="H28" s="63"/>
      <c r="I28" s="43">
        <f>VALUE(H28)*VALUE(G28)</f>
        <v>0</v>
      </c>
      <c r="J28" s="38"/>
    </row>
    <row r="29" spans="1:11" ht="24.95" customHeight="1" x14ac:dyDescent="0.25">
      <c r="A29" s="133"/>
      <c r="B29" s="137"/>
      <c r="C29" s="34" t="s">
        <v>41</v>
      </c>
      <c r="D29" s="146"/>
      <c r="E29" s="76" t="s">
        <v>14</v>
      </c>
      <c r="F29" s="14" t="s">
        <v>40</v>
      </c>
      <c r="G29" s="63"/>
      <c r="H29" s="63"/>
      <c r="I29" s="43">
        <f>VALUE(H29)*VALUE(G29)</f>
        <v>0</v>
      </c>
      <c r="J29" s="38"/>
    </row>
    <row r="30" spans="1:11" ht="30" customHeight="1" thickBot="1" x14ac:dyDescent="0.3">
      <c r="A30" s="134"/>
      <c r="B30" s="139" t="s">
        <v>83</v>
      </c>
      <c r="C30" s="139"/>
      <c r="D30" s="139"/>
      <c r="E30" s="139"/>
      <c r="F30" s="139"/>
      <c r="G30" s="154">
        <f>SUM(I27:I29)</f>
        <v>0</v>
      </c>
      <c r="H30" s="154"/>
      <c r="I30" s="154"/>
      <c r="J30" s="155"/>
    </row>
    <row r="31" spans="1:11" ht="39.950000000000003" customHeight="1" thickBot="1" x14ac:dyDescent="0.3">
      <c r="A31" s="140" t="s">
        <v>84</v>
      </c>
      <c r="B31" s="141"/>
      <c r="C31" s="141"/>
      <c r="D31" s="141"/>
      <c r="E31" s="141"/>
      <c r="F31" s="142"/>
      <c r="G31" s="143">
        <f>G26+G30</f>
        <v>0</v>
      </c>
      <c r="H31" s="143"/>
      <c r="I31" s="143"/>
      <c r="J31" s="144"/>
    </row>
    <row r="32" spans="1:11" ht="17.25" thickBot="1" x14ac:dyDescent="0.3">
      <c r="I32" s="45"/>
      <c r="J32" s="12"/>
    </row>
    <row r="33" spans="1:10" s="11" customFormat="1" ht="17.25" thickBot="1" x14ac:dyDescent="0.3">
      <c r="A33" s="10"/>
      <c r="B33" s="10"/>
      <c r="C33" s="10"/>
      <c r="D33" s="88"/>
      <c r="E33" s="10"/>
      <c r="F33" s="10"/>
      <c r="G33" s="127" t="s">
        <v>3</v>
      </c>
      <c r="H33" s="128"/>
      <c r="I33" s="128"/>
      <c r="J33" s="129"/>
    </row>
    <row r="34" spans="1:10" s="11" customFormat="1" x14ac:dyDescent="0.25">
      <c r="A34" s="10"/>
      <c r="B34" s="10"/>
      <c r="C34" s="10"/>
      <c r="D34" s="89"/>
      <c r="F34" s="10"/>
      <c r="G34" s="65" t="s">
        <v>1</v>
      </c>
      <c r="H34" s="66" t="s">
        <v>46</v>
      </c>
      <c r="I34" s="46" t="s">
        <v>47</v>
      </c>
      <c r="J34" s="19" t="s">
        <v>48</v>
      </c>
    </row>
    <row r="35" spans="1:10" s="11" customFormat="1" x14ac:dyDescent="0.25">
      <c r="A35" s="10"/>
      <c r="B35" s="10"/>
      <c r="C35" s="10"/>
      <c r="D35" s="88"/>
      <c r="E35" s="10"/>
      <c r="F35" s="10"/>
      <c r="G35" s="67" t="s">
        <v>49</v>
      </c>
      <c r="H35" s="9">
        <v>0.15</v>
      </c>
      <c r="I35" s="57" t="e">
        <f>IF(OR(I23="",G26=""),"",ROUND(I23/G26,4))</f>
        <v>#DIV/0!</v>
      </c>
      <c r="J35" s="20" t="e">
        <f>IF(I35&gt;H35,"超出額度限制","額度內")</f>
        <v>#DIV/0!</v>
      </c>
    </row>
    <row r="36" spans="1:10" s="11" customFormat="1" ht="17.25" thickBot="1" x14ac:dyDescent="0.3">
      <c r="A36" s="10"/>
      <c r="B36" s="10"/>
      <c r="C36" s="10"/>
      <c r="D36" s="88"/>
      <c r="E36" s="10"/>
      <c r="F36" s="10"/>
      <c r="G36" s="68" t="s">
        <v>50</v>
      </c>
      <c r="H36" s="21">
        <v>0.06</v>
      </c>
      <c r="I36" s="58" t="e">
        <f>IF(OR(I20="",G26=""),"",ROUND(I20/G26,4))</f>
        <v>#DIV/0!</v>
      </c>
      <c r="J36" s="22" t="e">
        <f>IF(I36&gt;H36,"超出額度限制","額度內")</f>
        <v>#DIV/0!</v>
      </c>
    </row>
  </sheetData>
  <mergeCells count="17">
    <mergeCell ref="A1:J1"/>
    <mergeCell ref="A3:B3"/>
    <mergeCell ref="G30:J30"/>
    <mergeCell ref="G33:J33"/>
    <mergeCell ref="G26:J26"/>
    <mergeCell ref="A27:A30"/>
    <mergeCell ref="G2:I2"/>
    <mergeCell ref="C2:F2"/>
    <mergeCell ref="B27:B29"/>
    <mergeCell ref="A2:B2"/>
    <mergeCell ref="B30:F30"/>
    <mergeCell ref="A31:F31"/>
    <mergeCell ref="G31:J31"/>
    <mergeCell ref="D27:D29"/>
    <mergeCell ref="A4:A26"/>
    <mergeCell ref="B4:B25"/>
    <mergeCell ref="B26:F26"/>
  </mergeCells>
  <phoneticPr fontId="9" type="noConversion"/>
  <conditionalFormatting sqref="J35:J36">
    <cfRule type="expression" dxfId="9" priority="7" stopIfTrue="1">
      <formula>NOT(ISERROR(SEARCH("超出額度限制",J35)))</formula>
    </cfRule>
  </conditionalFormatting>
  <conditionalFormatting sqref="J35:J36">
    <cfRule type="expression" dxfId="8" priority="6" stopIfTrue="1">
      <formula>NOT(ISERROR(SEARCH("額度內",J35)))</formula>
    </cfRule>
  </conditionalFormatting>
  <conditionalFormatting sqref="I11">
    <cfRule type="cellIs" dxfId="7" priority="3" operator="greaterThanOrEqual">
      <formula>6000</formula>
    </cfRule>
  </conditionalFormatting>
  <conditionalFormatting sqref="I12:I13 I16:I22">
    <cfRule type="cellIs" dxfId="6" priority="2" operator="greaterThanOrEqual">
      <formula>3000</formula>
    </cfRule>
  </conditionalFormatting>
  <conditionalFormatting sqref="A1:J36">
    <cfRule type="containsText" dxfId="5" priority="1" operator="containsText" text="(請輸入)">
      <formula>NOT(ISERROR(SEARCH("(請輸入)",A1)))</formula>
    </cfRule>
    <cfRule type="containsText" dxfId="4" priority="4" operator="containsText" text="(自行填寫)">
      <formula>NOT(ISERROR(SEARCH("(自行填寫)",A1)))</formula>
    </cfRule>
  </conditionalFormatting>
  <printOptions horizontalCentered="1"/>
  <pageMargins left="0" right="0" top="0" bottom="0" header="0.31496062992125984" footer="0.31496062992125984"/>
  <pageSetup paperSize="9" scale="52" orientation="portrait" r:id="rId1"/>
  <headerFooter alignWithMargins="0"/>
  <colBreaks count="1" manualBreakCount="1">
    <brk id="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7"/>
  <sheetViews>
    <sheetView workbookViewId="0">
      <selection sqref="A1:E1"/>
    </sheetView>
  </sheetViews>
  <sheetFormatPr defaultColWidth="8.875" defaultRowHeight="16.5" x14ac:dyDescent="0.25"/>
  <cols>
    <col min="1" max="2" width="5.625" style="7" customWidth="1"/>
    <col min="3" max="3" width="30.625" style="52" customWidth="1"/>
    <col min="4" max="4" width="18.625" style="53" customWidth="1"/>
    <col min="5" max="5" width="68.625" style="54" customWidth="1"/>
    <col min="6" max="6" width="8.875" style="55" customWidth="1"/>
    <col min="7" max="9" width="8.625" style="55" customWidth="1"/>
    <col min="10" max="10" width="15.625" style="55" customWidth="1"/>
    <col min="11" max="11" width="8.875" style="55" customWidth="1"/>
    <col min="12" max="16384" width="8.875" style="55"/>
  </cols>
  <sheetData>
    <row r="1" spans="1:10" s="7" customFormat="1" ht="37.5" customHeight="1" thickBot="1" x14ac:dyDescent="0.3">
      <c r="A1" s="172" t="str">
        <f>'預算說明表(輸入)'!A1</f>
        <v>115年度高等教育深耕計畫【活動】經費預算說明表</v>
      </c>
      <c r="B1" s="172"/>
      <c r="C1" s="172"/>
      <c r="D1" s="172"/>
      <c r="E1" s="172"/>
    </row>
    <row r="2" spans="1:10" s="7" customFormat="1" ht="31.5" customHeight="1" x14ac:dyDescent="0.25">
      <c r="A2" s="173" t="s">
        <v>53</v>
      </c>
      <c r="B2" s="174"/>
      <c r="C2" s="174"/>
      <c r="D2" s="174" t="s">
        <v>0</v>
      </c>
      <c r="E2" s="175"/>
    </row>
    <row r="3" spans="1:10" s="7" customFormat="1" ht="31.5" customHeight="1" thickBot="1" x14ac:dyDescent="0.3">
      <c r="A3" s="176" t="str">
        <f>'預算說明表(輸入)'!C2</f>
        <v>(請輸入)</v>
      </c>
      <c r="B3" s="177"/>
      <c r="C3" s="177"/>
      <c r="D3" s="178" t="str">
        <f>'預算說明表(輸入)'!J2</f>
        <v>(請輸入)</v>
      </c>
      <c r="E3" s="179"/>
    </row>
    <row r="4" spans="1:10" s="47" customFormat="1" ht="30.75" customHeight="1" x14ac:dyDescent="0.25">
      <c r="A4" s="156" t="s">
        <v>51</v>
      </c>
      <c r="B4" s="157"/>
      <c r="C4" s="30" t="s">
        <v>1</v>
      </c>
      <c r="D4" s="31" t="s">
        <v>52</v>
      </c>
      <c r="E4" s="32" t="s">
        <v>73</v>
      </c>
    </row>
    <row r="5" spans="1:10" s="3" customFormat="1" ht="30" customHeight="1" x14ac:dyDescent="0.25">
      <c r="A5" s="168" t="str">
        <f>'預算說明表(輸入)'!A4</f>
        <v>■
補
助
款
/
□
配
合
款</v>
      </c>
      <c r="B5" s="170" t="str">
        <f>'預算說明表(輸入)'!B4</f>
        <v>業
務
費</v>
      </c>
      <c r="C5" s="27" t="str">
        <f>'預算說明表(輸入)'!C4</f>
        <v>講座鐘點費(50)</v>
      </c>
      <c r="D5" s="48" t="str">
        <f>IF('預算說明表(輸入)'!I4=0, "", '預算說明表(輸入)'!I4)</f>
        <v/>
      </c>
      <c r="E5" s="29" t="str">
        <f>IF('預算說明表(輸入)'!J4="", "", '預算說明表(輸入)'!J4)</f>
        <v/>
      </c>
    </row>
    <row r="6" spans="1:10" s="3" customFormat="1" ht="30" customHeight="1" x14ac:dyDescent="0.25">
      <c r="A6" s="169"/>
      <c r="B6" s="171"/>
      <c r="C6" s="27" t="str">
        <f>'預算說明表(輸入)'!C5</f>
        <v>講座鐘點費(9B)</v>
      </c>
      <c r="D6" s="48" t="str">
        <f>IF('預算說明表(輸入)'!I5=0, "", '預算說明表(輸入)'!I5)</f>
        <v/>
      </c>
      <c r="E6" s="29" t="str">
        <f>IF('預算說明表(輸入)'!J5="", "", '預算說明表(輸入)'!J5)</f>
        <v/>
      </c>
    </row>
    <row r="7" spans="1:10" s="3" customFormat="1" ht="30" customHeight="1" x14ac:dyDescent="0.25">
      <c r="A7" s="169"/>
      <c r="B7" s="171"/>
      <c r="C7" s="27" t="str">
        <f>'預算說明表(輸入)'!C6</f>
        <v>□稿  費
□審查費</v>
      </c>
      <c r="D7" s="48" t="str">
        <f>IF('預算說明表(輸入)'!I6=0, "", '預算說明表(輸入)'!I6)</f>
        <v/>
      </c>
      <c r="E7" s="29" t="str">
        <f>IF('預算說明表(輸入)'!J6="", "", '預算說明表(輸入)'!J6)</f>
        <v/>
      </c>
    </row>
    <row r="8" spans="1:10" s="3" customFormat="1" ht="30" customHeight="1" x14ac:dyDescent="0.25">
      <c r="A8" s="169"/>
      <c r="B8" s="171"/>
      <c r="C8" s="27" t="str">
        <f>'預算說明表(輸入)'!C7</f>
        <v>評鑑裁判費</v>
      </c>
      <c r="D8" s="48" t="str">
        <f>IF('預算說明表(輸入)'!I7=0, "", '預算說明表(輸入)'!I7)</f>
        <v/>
      </c>
      <c r="E8" s="29" t="str">
        <f>IF('預算說明表(輸入)'!J7="", "", '預算說明表(輸入)'!J7)</f>
        <v/>
      </c>
      <c r="G8" s="18"/>
      <c r="H8" s="18"/>
      <c r="I8" s="18"/>
      <c r="J8" s="18"/>
    </row>
    <row r="9" spans="1:10" s="3" customFormat="1" ht="30" customHeight="1" x14ac:dyDescent="0.25">
      <c r="A9" s="169"/>
      <c r="B9" s="171"/>
      <c r="C9" s="27" t="str">
        <f>'預算說明表(輸入)'!C8</f>
        <v>□出席費
□主持費
□引言費</v>
      </c>
      <c r="D9" s="48" t="str">
        <f>IF('預算說明表(輸入)'!I8=0, "", '預算說明表(輸入)'!I8)</f>
        <v/>
      </c>
      <c r="E9" s="29" t="str">
        <f>IF('預算說明表(輸入)'!J8="", "", '預算說明表(輸入)'!J8)</f>
        <v/>
      </c>
      <c r="G9" s="15"/>
      <c r="H9" s="16"/>
      <c r="I9" s="16"/>
      <c r="J9" s="15"/>
    </row>
    <row r="10" spans="1:10" s="3" customFormat="1" ht="30" customHeight="1" x14ac:dyDescent="0.25">
      <c r="A10" s="169"/>
      <c r="B10" s="171"/>
      <c r="C10" s="27" t="str">
        <f>'預算說明表(輸入)'!C9</f>
        <v>□諮詢費
□輔導費
□指導費</v>
      </c>
      <c r="D10" s="48" t="str">
        <f>IF('預算說明表(輸入)'!I9=0, "", '預算說明表(輸入)'!I9)</f>
        <v/>
      </c>
      <c r="E10" s="29" t="str">
        <f>IF('預算說明表(輸入)'!J9="", "", '預算說明表(輸入)'!J9)</f>
        <v/>
      </c>
      <c r="G10" s="15"/>
      <c r="H10" s="17"/>
      <c r="I10" s="16"/>
      <c r="J10" s="15"/>
    </row>
    <row r="11" spans="1:10" s="3" customFormat="1" ht="30" customHeight="1" x14ac:dyDescent="0.25">
      <c r="A11" s="169"/>
      <c r="B11" s="171"/>
      <c r="C11" s="13" t="str">
        <f>'預算說明表(輸入)'!C10</f>
        <v>專家服務費</v>
      </c>
      <c r="D11" s="48" t="str">
        <f>IF('預算說明表(輸入)'!I10=0, "", '預算說明表(輸入)'!I10)</f>
        <v/>
      </c>
      <c r="E11" s="29" t="str">
        <f>IF('預算說明表(輸入)'!J10="", "", '預算說明表(輸入)'!J10)</f>
        <v/>
      </c>
      <c r="G11" s="15"/>
      <c r="H11" s="17"/>
      <c r="I11" s="16"/>
      <c r="J11" s="15"/>
    </row>
    <row r="12" spans="1:10" s="3" customFormat="1" ht="30" customHeight="1" x14ac:dyDescent="0.25">
      <c r="A12" s="169"/>
      <c r="B12" s="171"/>
      <c r="C12" s="27" t="str">
        <f>'預算說明表(輸入)'!C11</f>
        <v>印刷費</v>
      </c>
      <c r="D12" s="48" t="str">
        <f>IF('預算說明表(輸入)'!I11=0, "", '預算說明表(輸入)'!I11)</f>
        <v/>
      </c>
      <c r="E12" s="29" t="str">
        <f>IF('預算說明表(輸入)'!J11="", "", '預算說明表(輸入)'!J11)</f>
        <v/>
      </c>
    </row>
    <row r="13" spans="1:10" s="3" customFormat="1" ht="30" customHeight="1" x14ac:dyDescent="0.25">
      <c r="A13" s="169"/>
      <c r="B13" s="171"/>
      <c r="C13" s="27" t="str">
        <f>'預算說明表(輸入)'!C12</f>
        <v>資料蒐集費</v>
      </c>
      <c r="D13" s="48" t="str">
        <f>IF('預算說明表(輸入)'!I12=0, "", '預算說明表(輸入)'!I12)</f>
        <v/>
      </c>
      <c r="E13" s="29" t="str">
        <f>IF('預算說明表(輸入)'!J12="", "", '預算說明表(輸入)'!J12)</f>
        <v/>
      </c>
    </row>
    <row r="14" spans="1:10" s="3" customFormat="1" ht="30" customHeight="1" x14ac:dyDescent="0.25">
      <c r="A14" s="169"/>
      <c r="B14" s="171"/>
      <c r="C14" s="27" t="str">
        <f>'預算說明表(輸入)'!C13</f>
        <v>交通費</v>
      </c>
      <c r="D14" s="48" t="str">
        <f>IF('預算說明表(輸入)'!I13=0, "", '預算說明表(輸入)'!I13)</f>
        <v/>
      </c>
      <c r="E14" s="29" t="str">
        <f>IF('預算說明表(輸入)'!J13="", "", '預算說明表(輸入)'!J13)</f>
        <v/>
      </c>
    </row>
    <row r="15" spans="1:10" s="3" customFormat="1" ht="30" customHeight="1" x14ac:dyDescent="0.25">
      <c r="A15" s="169"/>
      <c r="B15" s="171"/>
      <c r="C15" s="27" t="str">
        <f>'預算說明表(輸入)'!C14</f>
        <v>膳宿費</v>
      </c>
      <c r="D15" s="48" t="str">
        <f>IF('預算說明表(輸入)'!I14=0, "", '預算說明表(輸入)'!I14)</f>
        <v/>
      </c>
      <c r="E15" s="29" t="str">
        <f>IF('預算說明表(輸入)'!J14="", "", '預算說明表(輸入)'!J14)</f>
        <v/>
      </c>
    </row>
    <row r="16" spans="1:10" s="3" customFormat="1" ht="30" customHeight="1" x14ac:dyDescent="0.25">
      <c r="A16" s="169"/>
      <c r="B16" s="171"/>
      <c r="C16" s="27" t="str">
        <f>'預算說明表(輸入)'!C15</f>
        <v>差旅費</v>
      </c>
      <c r="D16" s="48" t="str">
        <f>IF('預算說明表(輸入)'!I15=0, "", '預算說明表(輸入)'!I15)</f>
        <v/>
      </c>
      <c r="E16" s="29" t="str">
        <f>IF('預算說明表(輸入)'!J15="", "", '預算說明表(輸入)'!J15)</f>
        <v/>
      </c>
    </row>
    <row r="17" spans="1:10" s="3" customFormat="1" ht="30" customHeight="1" x14ac:dyDescent="0.25">
      <c r="A17" s="169"/>
      <c r="B17" s="171"/>
      <c r="C17" s="27" t="str">
        <f>'預算說明表(輸入)'!C16</f>
        <v>保險費</v>
      </c>
      <c r="D17" s="48" t="str">
        <f>IF('預算說明表(輸入)'!I16=0, "", '預算說明表(輸入)'!I16)</f>
        <v/>
      </c>
      <c r="E17" s="29" t="str">
        <f>IF('預算說明表(輸入)'!J16="", "", '預算說明表(輸入)'!J16)</f>
        <v/>
      </c>
    </row>
    <row r="18" spans="1:10" s="3" customFormat="1" ht="30" customHeight="1" x14ac:dyDescent="0.25">
      <c r="A18" s="169"/>
      <c r="B18" s="171"/>
      <c r="C18" s="27" t="str">
        <f>'預算說明表(輸入)'!C17</f>
        <v>場地使用費</v>
      </c>
      <c r="D18" s="48" t="str">
        <f>IF('預算說明表(輸入)'!I17=0, "", '預算說明表(輸入)'!I17)</f>
        <v/>
      </c>
      <c r="E18" s="29" t="str">
        <f>IF('預算說明表(輸入)'!J17="", "", '預算說明表(輸入)'!J17)</f>
        <v/>
      </c>
    </row>
    <row r="19" spans="1:10" s="3" customFormat="1" ht="30" customHeight="1" x14ac:dyDescent="0.25">
      <c r="A19" s="169"/>
      <c r="B19" s="171"/>
      <c r="C19" s="27" t="str">
        <f>'預算說明表(輸入)'!C18</f>
        <v>設備使用費</v>
      </c>
      <c r="D19" s="48" t="str">
        <f>IF('預算說明表(輸入)'!I18=0, "", '預算說明表(輸入)'!I18)</f>
        <v/>
      </c>
      <c r="E19" s="29" t="str">
        <f>IF('預算說明表(輸入)'!J18="", "", '預算說明表(輸入)'!J18)</f>
        <v/>
      </c>
    </row>
    <row r="20" spans="1:10" s="3" customFormat="1" ht="30" customHeight="1" x14ac:dyDescent="0.25">
      <c r="A20" s="169"/>
      <c r="B20" s="171"/>
      <c r="C20" s="27" t="str">
        <f>'預算說明表(輸入)'!C19</f>
        <v>物品費</v>
      </c>
      <c r="D20" s="48" t="str">
        <f>IF('預算說明表(輸入)'!I19=0, "", '預算說明表(輸入)'!I19)</f>
        <v/>
      </c>
      <c r="E20" s="29" t="str">
        <f>IF('預算說明表(輸入)'!J19="", "", '預算說明表(輸入)'!J19)</f>
        <v/>
      </c>
    </row>
    <row r="21" spans="1:10" s="3" customFormat="1" ht="30" customHeight="1" x14ac:dyDescent="0.25">
      <c r="A21" s="169"/>
      <c r="B21" s="171"/>
      <c r="C21" s="27" t="str">
        <f>'預算說明表(輸入)'!C20</f>
        <v>雜支</v>
      </c>
      <c r="D21" s="48" t="str">
        <f>IF('預算說明表(輸入)'!I20=0, "", '預算說明表(輸入)'!I20)</f>
        <v/>
      </c>
      <c r="E21" s="29" t="str">
        <f>IF('預算說明表(輸入)'!J20="", "", '預算說明表(輸入)'!J20)</f>
        <v/>
      </c>
    </row>
    <row r="22" spans="1:10" s="3" customFormat="1" ht="30" customHeight="1" x14ac:dyDescent="0.25">
      <c r="A22" s="169"/>
      <c r="B22" s="171"/>
      <c r="C22" s="27" t="str">
        <f>IF('預算說明表(輸入)'!C21="(自行填寫)","-",'預算說明表(輸入)'!C21)</f>
        <v>-</v>
      </c>
      <c r="D22" s="48" t="str">
        <f>IF('預算說明表(輸入)'!I21=0, "", '預算說明表(輸入)'!I21)</f>
        <v/>
      </c>
      <c r="E22" s="29" t="str">
        <f>IF('預算說明表(輸入)'!J21="", "", '預算說明表(輸入)'!J21)</f>
        <v/>
      </c>
    </row>
    <row r="23" spans="1:10" s="3" customFormat="1" ht="30" customHeight="1" x14ac:dyDescent="0.25">
      <c r="A23" s="169"/>
      <c r="B23" s="171"/>
      <c r="C23" s="27" t="str">
        <f>IF('預算說明表(輸入)'!C22="(自行填寫)","-",'預算說明表(輸入)'!C22)</f>
        <v>-</v>
      </c>
      <c r="D23" s="48" t="str">
        <f>IF('預算說明表(輸入)'!I22=0, "", '預算說明表(輸入)'!I22)</f>
        <v/>
      </c>
      <c r="E23" s="29" t="str">
        <f>IF('預算說明表(輸入)'!J22="", "", '預算說明表(輸入)'!J22)</f>
        <v/>
      </c>
    </row>
    <row r="24" spans="1:10" s="3" customFormat="1" ht="132" x14ac:dyDescent="0.25">
      <c r="A24" s="169"/>
      <c r="B24" s="171"/>
      <c r="C24" s="27" t="str">
        <f>'預算說明表(輸入)'!C23</f>
        <v xml:space="preserve">工讀費 </v>
      </c>
      <c r="D24" s="48" t="str">
        <f>IF('預算說明表(輸入)'!I23=0, "", '預算說明表(輸入)'!I23)</f>
        <v/>
      </c>
      <c r="E24" s="29" t="str">
        <f>IF('預算說明表(輸入)'!J23="", "", '預算說明表(輸入)'!J23)</f>
        <v>EX：
【10/01】聘請(1位)工讀(4小時)
工作項：活動準備作業
→ 1位*4hr*196=784
【10/02】 聘請(2位)工讀(3小時)
工作項：活動準備作業
→ 2位*3hr*196=1,176
784+1176 = 1,960</v>
      </c>
      <c r="G24" s="49"/>
      <c r="H24" s="49"/>
      <c r="I24" s="49"/>
      <c r="J24" s="49"/>
    </row>
    <row r="25" spans="1:10" s="3" customFormat="1" ht="115.5" x14ac:dyDescent="0.25">
      <c r="A25" s="169"/>
      <c r="B25" s="171"/>
      <c r="C25" s="27" t="str">
        <f>'預算說明表(輸入)'!C24</f>
        <v>勞保退費</v>
      </c>
      <c r="D25" s="48" t="str">
        <f>IF('預算說明表(輸入)'!I24=0, "", '預算說明表(輸入)'!I24)</f>
        <v/>
      </c>
      <c r="E25" s="29" t="str">
        <f>IF('預算說明表(輸入)'!J24="", "", '預算說明表(輸入)'!J24)</f>
        <v>EX：日保
【10/01】1位*4hr
→ 勞保費33+墊償1+職災保險1+勞退金48=83
【10/02】2位*3hr
→ 學生A 勞保費33+墊償1+職災保險1+勞退金36=71
→ 學生B 勞保費33+墊償1+職災保險1+勞退金36=71
83+71+71 = 209</v>
      </c>
    </row>
    <row r="26" spans="1:10" s="3" customFormat="1" ht="19.5" x14ac:dyDescent="0.25">
      <c r="A26" s="169"/>
      <c r="B26" s="171"/>
      <c r="C26" s="27" t="str">
        <f>'預算說明表(輸入)'!C25</f>
        <v>二代健保補充保費
-雇主負擔</v>
      </c>
      <c r="D26" s="48" t="str">
        <f>IF('預算說明表(輸入)'!I25=0, "", '預算說明表(輸入)'!I25)</f>
        <v/>
      </c>
      <c r="E26" s="29" t="str">
        <f>IF('預算說明表(輸入)'!J25="", "", '預算說明表(輸入)'!J25)</f>
        <v/>
      </c>
    </row>
    <row r="27" spans="1:10" s="3" customFormat="1" ht="30" customHeight="1" thickBot="1" x14ac:dyDescent="0.3">
      <c r="A27" s="164" t="str">
        <f>'預算說明表(輸入)'!B26</f>
        <v>業務費合計</v>
      </c>
      <c r="B27" s="165"/>
      <c r="C27" s="165"/>
      <c r="D27" s="158">
        <f>'預算說明表(輸入)'!G26</f>
        <v>0</v>
      </c>
      <c r="E27" s="159"/>
    </row>
    <row r="28" spans="1:10" s="3" customFormat="1" ht="30" customHeight="1" x14ac:dyDescent="0.25">
      <c r="A28" s="162" t="str">
        <f>'預算說明表(輸入)'!A27</f>
        <v>配
合
款</v>
      </c>
      <c r="B28" s="136" t="str">
        <f>'預算說明表(輸入)'!B27</f>
        <v>經費科目</v>
      </c>
      <c r="C28" s="33" t="str">
        <f>'預算說明表(輸入)'!C27</f>
        <v>競賽獎金</v>
      </c>
      <c r="D28" s="50" t="str">
        <f>IF('預算說明表(輸入)'!I27=0, "", '預算說明表(輸入)'!I27)</f>
        <v/>
      </c>
      <c r="E28" s="51" t="str">
        <f>IF('預算說明表(輸入)'!J27="", "", '預算說明表(輸入)'!J27)</f>
        <v/>
      </c>
    </row>
    <row r="29" spans="1:10" s="3" customFormat="1" ht="30" customHeight="1" x14ac:dyDescent="0.25">
      <c r="A29" s="163"/>
      <c r="B29" s="137"/>
      <c r="C29" s="28" t="str">
        <f>IF('預算說明表(輸入)'!C28="(自行填寫)","-",'預算說明表(輸入)'!C28)</f>
        <v>-</v>
      </c>
      <c r="D29" s="48" t="str">
        <f>IF('預算說明表(輸入)'!I28=0, "", '預算說明表(輸入)'!I28)</f>
        <v/>
      </c>
      <c r="E29" s="29" t="str">
        <f>IF('預算說明表(輸入)'!J28="", "", '預算說明表(輸入)'!J28)</f>
        <v/>
      </c>
    </row>
    <row r="30" spans="1:10" s="3" customFormat="1" ht="30" customHeight="1" x14ac:dyDescent="0.25">
      <c r="A30" s="163"/>
      <c r="B30" s="137"/>
      <c r="C30" s="28" t="str">
        <f>IF('預算說明表(輸入)'!C29="(自行填寫)","-",'預算說明表(輸入)'!C29)</f>
        <v>-</v>
      </c>
      <c r="D30" s="48" t="str">
        <f>IF('預算說明表(輸入)'!I29=0, "", '預算說明表(輸入)'!I29)</f>
        <v/>
      </c>
      <c r="E30" s="29" t="str">
        <f>IF('預算說明表(輸入)'!J29="", "", '預算說明表(輸入)'!J29)</f>
        <v/>
      </c>
    </row>
    <row r="31" spans="1:10" s="3" customFormat="1" ht="30" customHeight="1" thickBot="1" x14ac:dyDescent="0.3">
      <c r="A31" s="164" t="str">
        <f>'預算說明表(輸入)'!B30</f>
        <v>配合款合計</v>
      </c>
      <c r="B31" s="165"/>
      <c r="C31" s="165"/>
      <c r="D31" s="158">
        <f>'預算說明表(輸入)'!G30</f>
        <v>0</v>
      </c>
      <c r="E31" s="159"/>
    </row>
    <row r="32" spans="1:10" s="3" customFormat="1" ht="30" customHeight="1" thickBot="1" x14ac:dyDescent="0.3">
      <c r="A32" s="166" t="str">
        <f>'預算說明表(輸入)'!A31</f>
        <v>活動經費總計</v>
      </c>
      <c r="B32" s="167"/>
      <c r="C32" s="167"/>
      <c r="D32" s="160">
        <f>'預算說明表(輸入)'!G31</f>
        <v>0</v>
      </c>
      <c r="E32" s="161"/>
    </row>
    <row r="33" spans="1:5" s="47" customFormat="1" x14ac:dyDescent="0.25">
      <c r="A33" s="7"/>
      <c r="B33" s="7"/>
      <c r="C33" s="52"/>
      <c r="D33" s="53"/>
      <c r="E33" s="54"/>
    </row>
    <row r="34" spans="1:5" s="47" customFormat="1" x14ac:dyDescent="0.25">
      <c r="A34" s="7"/>
      <c r="B34" s="7"/>
      <c r="C34" s="52"/>
      <c r="D34" s="53"/>
      <c r="E34" s="54"/>
    </row>
    <row r="35" spans="1:5" s="47" customFormat="1" x14ac:dyDescent="0.25">
      <c r="A35" s="7"/>
      <c r="B35" s="7"/>
      <c r="C35" s="52"/>
      <c r="D35" s="53"/>
      <c r="E35" s="54"/>
    </row>
    <row r="36" spans="1:5" s="47" customFormat="1" x14ac:dyDescent="0.25">
      <c r="A36" s="7"/>
      <c r="B36" s="7"/>
      <c r="C36" s="52"/>
      <c r="D36" s="53"/>
      <c r="E36" s="54"/>
    </row>
    <row r="37" spans="1:5" s="47" customFormat="1" x14ac:dyDescent="0.25">
      <c r="A37" s="7"/>
      <c r="B37" s="7"/>
      <c r="C37" s="52"/>
      <c r="D37" s="53"/>
      <c r="E37" s="54"/>
    </row>
    <row r="38" spans="1:5" s="47" customFormat="1" x14ac:dyDescent="0.25">
      <c r="A38" s="7"/>
      <c r="B38" s="7"/>
      <c r="C38" s="52"/>
      <c r="D38" s="53"/>
      <c r="E38" s="54"/>
    </row>
    <row r="39" spans="1:5" s="47" customFormat="1" x14ac:dyDescent="0.25">
      <c r="A39" s="7"/>
      <c r="B39" s="7"/>
      <c r="C39" s="52"/>
      <c r="D39" s="53"/>
      <c r="E39" s="54"/>
    </row>
    <row r="40" spans="1:5" s="47" customFormat="1" x14ac:dyDescent="0.25">
      <c r="A40" s="7"/>
      <c r="B40" s="7"/>
      <c r="C40" s="52"/>
      <c r="D40" s="53"/>
      <c r="E40" s="54"/>
    </row>
    <row r="41" spans="1:5" s="47" customFormat="1" x14ac:dyDescent="0.25">
      <c r="A41" s="7"/>
      <c r="B41" s="7"/>
      <c r="C41" s="52"/>
      <c r="D41" s="53"/>
      <c r="E41" s="54"/>
    </row>
    <row r="42" spans="1:5" s="47" customFormat="1" x14ac:dyDescent="0.25">
      <c r="A42" s="7"/>
      <c r="B42" s="7"/>
      <c r="C42" s="52"/>
      <c r="D42" s="53"/>
      <c r="E42" s="54"/>
    </row>
    <row r="43" spans="1:5" s="47" customFormat="1" x14ac:dyDescent="0.25">
      <c r="A43" s="7"/>
      <c r="B43" s="7"/>
      <c r="C43" s="52"/>
      <c r="D43" s="53"/>
      <c r="E43" s="54"/>
    </row>
    <row r="44" spans="1:5" s="47" customFormat="1" x14ac:dyDescent="0.25">
      <c r="A44" s="7"/>
      <c r="B44" s="7"/>
      <c r="C44" s="52"/>
      <c r="D44" s="53"/>
      <c r="E44" s="54"/>
    </row>
    <row r="45" spans="1:5" s="47" customFormat="1" x14ac:dyDescent="0.25">
      <c r="A45" s="7"/>
      <c r="B45" s="7"/>
      <c r="C45" s="52"/>
      <c r="D45" s="53"/>
      <c r="E45" s="54"/>
    </row>
    <row r="46" spans="1:5" s="47" customFormat="1" x14ac:dyDescent="0.25">
      <c r="A46" s="7"/>
      <c r="B46" s="7"/>
      <c r="C46" s="52"/>
      <c r="D46" s="53"/>
      <c r="E46" s="54"/>
    </row>
    <row r="47" spans="1:5" s="47" customFormat="1" x14ac:dyDescent="0.25">
      <c r="A47" s="7"/>
      <c r="B47" s="7"/>
      <c r="C47" s="52"/>
      <c r="D47" s="53"/>
      <c r="E47" s="54"/>
    </row>
    <row r="48" spans="1:5" s="47" customFormat="1" x14ac:dyDescent="0.25">
      <c r="A48" s="7"/>
      <c r="B48" s="7"/>
      <c r="C48" s="52"/>
      <c r="D48" s="53"/>
      <c r="E48" s="54"/>
    </row>
    <row r="49" spans="1:5" s="47" customFormat="1" x14ac:dyDescent="0.25">
      <c r="A49" s="7"/>
      <c r="B49" s="7"/>
      <c r="C49" s="52"/>
      <c r="D49" s="53"/>
      <c r="E49" s="54"/>
    </row>
    <row r="50" spans="1:5" s="47" customFormat="1" x14ac:dyDescent="0.25">
      <c r="A50" s="7"/>
      <c r="B50" s="7"/>
      <c r="C50" s="52"/>
      <c r="D50" s="53"/>
      <c r="E50" s="54"/>
    </row>
    <row r="51" spans="1:5" s="47" customFormat="1" x14ac:dyDescent="0.25">
      <c r="A51" s="7"/>
      <c r="B51" s="7"/>
      <c r="C51" s="52"/>
      <c r="D51" s="53"/>
      <c r="E51" s="54"/>
    </row>
    <row r="52" spans="1:5" s="47" customFormat="1" x14ac:dyDescent="0.25">
      <c r="A52" s="7"/>
      <c r="B52" s="7"/>
      <c r="C52" s="52"/>
      <c r="D52" s="53"/>
      <c r="E52" s="54"/>
    </row>
    <row r="53" spans="1:5" s="47" customFormat="1" x14ac:dyDescent="0.25">
      <c r="A53" s="7"/>
      <c r="B53" s="7"/>
      <c r="C53" s="52"/>
      <c r="D53" s="53"/>
      <c r="E53" s="54"/>
    </row>
    <row r="54" spans="1:5" s="47" customFormat="1" x14ac:dyDescent="0.25">
      <c r="A54" s="7"/>
      <c r="B54" s="7"/>
      <c r="C54" s="52"/>
      <c r="D54" s="53"/>
      <c r="E54" s="54"/>
    </row>
    <row r="55" spans="1:5" s="47" customFormat="1" x14ac:dyDescent="0.25">
      <c r="A55" s="7"/>
      <c r="B55" s="7"/>
      <c r="C55" s="52"/>
      <c r="D55" s="53"/>
      <c r="E55" s="54"/>
    </row>
    <row r="56" spans="1:5" s="47" customFormat="1" x14ac:dyDescent="0.25">
      <c r="A56" s="7"/>
      <c r="B56" s="7"/>
      <c r="C56" s="52"/>
      <c r="D56" s="53"/>
      <c r="E56" s="54"/>
    </row>
    <row r="57" spans="1:5" s="47" customFormat="1" x14ac:dyDescent="0.25">
      <c r="A57" s="7"/>
      <c r="B57" s="7"/>
      <c r="C57" s="52"/>
      <c r="D57" s="53"/>
      <c r="E57" s="54"/>
    </row>
    <row r="58" spans="1:5" s="47" customFormat="1" x14ac:dyDescent="0.25">
      <c r="A58" s="7"/>
      <c r="B58" s="7"/>
      <c r="C58" s="52"/>
      <c r="D58" s="53"/>
      <c r="E58" s="54"/>
    </row>
    <row r="59" spans="1:5" s="47" customFormat="1" x14ac:dyDescent="0.25">
      <c r="A59" s="7"/>
      <c r="B59" s="7"/>
      <c r="C59" s="52"/>
      <c r="D59" s="53"/>
      <c r="E59" s="54"/>
    </row>
    <row r="60" spans="1:5" s="47" customFormat="1" x14ac:dyDescent="0.25">
      <c r="A60" s="7"/>
      <c r="B60" s="7"/>
      <c r="C60" s="52"/>
      <c r="D60" s="53"/>
      <c r="E60" s="54"/>
    </row>
    <row r="61" spans="1:5" s="47" customFormat="1" x14ac:dyDescent="0.25">
      <c r="A61" s="7"/>
      <c r="B61" s="7"/>
      <c r="C61" s="52"/>
      <c r="D61" s="53"/>
      <c r="E61" s="54"/>
    </row>
    <row r="62" spans="1:5" s="47" customFormat="1" x14ac:dyDescent="0.25">
      <c r="A62" s="7"/>
      <c r="B62" s="7"/>
      <c r="C62" s="52"/>
      <c r="D62" s="53"/>
      <c r="E62" s="54"/>
    </row>
    <row r="63" spans="1:5" s="47" customFormat="1" x14ac:dyDescent="0.25">
      <c r="A63" s="7"/>
      <c r="B63" s="7"/>
      <c r="C63" s="52"/>
      <c r="D63" s="53"/>
      <c r="E63" s="54"/>
    </row>
    <row r="64" spans="1:5" s="47" customFormat="1" x14ac:dyDescent="0.25">
      <c r="A64" s="7"/>
      <c r="B64" s="7"/>
      <c r="C64" s="52"/>
      <c r="D64" s="53"/>
      <c r="E64" s="54"/>
    </row>
    <row r="65" spans="1:5" s="47" customFormat="1" x14ac:dyDescent="0.25">
      <c r="A65" s="7"/>
      <c r="B65" s="7"/>
      <c r="C65" s="52"/>
      <c r="D65" s="53"/>
      <c r="E65" s="54"/>
    </row>
    <row r="66" spans="1:5" s="47" customFormat="1" x14ac:dyDescent="0.25">
      <c r="A66" s="7"/>
      <c r="B66" s="7"/>
      <c r="C66" s="52"/>
      <c r="D66" s="53"/>
      <c r="E66" s="54"/>
    </row>
    <row r="67" spans="1:5" s="47" customFormat="1" x14ac:dyDescent="0.25">
      <c r="A67" s="7"/>
      <c r="B67" s="7"/>
      <c r="C67" s="52"/>
      <c r="D67" s="53"/>
      <c r="E67" s="54"/>
    </row>
    <row r="68" spans="1:5" s="47" customFormat="1" x14ac:dyDescent="0.25">
      <c r="A68" s="7"/>
      <c r="B68" s="7"/>
      <c r="C68" s="52"/>
      <c r="D68" s="53"/>
      <c r="E68" s="54"/>
    </row>
    <row r="69" spans="1:5" s="47" customFormat="1" x14ac:dyDescent="0.25">
      <c r="A69" s="7"/>
      <c r="B69" s="7"/>
      <c r="C69" s="52"/>
      <c r="D69" s="53"/>
      <c r="E69" s="54"/>
    </row>
    <row r="70" spans="1:5" s="47" customFormat="1" x14ac:dyDescent="0.25">
      <c r="A70" s="7"/>
      <c r="B70" s="7"/>
      <c r="C70" s="52"/>
      <c r="D70" s="53"/>
      <c r="E70" s="54"/>
    </row>
    <row r="71" spans="1:5" s="47" customFormat="1" x14ac:dyDescent="0.25">
      <c r="A71" s="7"/>
      <c r="B71" s="7"/>
      <c r="C71" s="52"/>
      <c r="D71" s="53"/>
      <c r="E71" s="54"/>
    </row>
    <row r="72" spans="1:5" s="47" customFormat="1" x14ac:dyDescent="0.25">
      <c r="A72" s="7"/>
      <c r="B72" s="7"/>
      <c r="C72" s="52"/>
      <c r="D72" s="53"/>
      <c r="E72" s="54"/>
    </row>
    <row r="73" spans="1:5" s="47" customFormat="1" x14ac:dyDescent="0.25">
      <c r="A73" s="7"/>
      <c r="B73" s="7"/>
      <c r="C73" s="52"/>
      <c r="D73" s="53"/>
      <c r="E73" s="54"/>
    </row>
    <row r="74" spans="1:5" s="47" customFormat="1" x14ac:dyDescent="0.25">
      <c r="A74" s="7"/>
      <c r="B74" s="7"/>
      <c r="C74" s="52"/>
      <c r="D74" s="53"/>
      <c r="E74" s="54"/>
    </row>
    <row r="75" spans="1:5" s="47" customFormat="1" x14ac:dyDescent="0.25">
      <c r="A75" s="7"/>
      <c r="B75" s="7"/>
      <c r="C75" s="52"/>
      <c r="D75" s="53"/>
      <c r="E75" s="54"/>
    </row>
    <row r="76" spans="1:5" s="47" customFormat="1" x14ac:dyDescent="0.25">
      <c r="A76" s="7"/>
      <c r="B76" s="7"/>
      <c r="C76" s="52"/>
      <c r="D76" s="53"/>
      <c r="E76" s="54"/>
    </row>
    <row r="77" spans="1:5" s="47" customFormat="1" x14ac:dyDescent="0.25">
      <c r="A77" s="7"/>
      <c r="B77" s="7"/>
      <c r="C77" s="52"/>
      <c r="D77" s="53"/>
      <c r="E77" s="54"/>
    </row>
    <row r="78" spans="1:5" s="47" customFormat="1" x14ac:dyDescent="0.25">
      <c r="A78" s="7"/>
      <c r="B78" s="7"/>
      <c r="C78" s="52"/>
      <c r="D78" s="53"/>
      <c r="E78" s="54"/>
    </row>
    <row r="79" spans="1:5" s="47" customFormat="1" x14ac:dyDescent="0.25">
      <c r="A79" s="7"/>
      <c r="B79" s="7"/>
      <c r="C79" s="52"/>
      <c r="D79" s="53"/>
      <c r="E79" s="54"/>
    </row>
    <row r="80" spans="1:5" s="47" customFormat="1" x14ac:dyDescent="0.25">
      <c r="A80" s="7"/>
      <c r="B80" s="7"/>
      <c r="C80" s="52"/>
      <c r="D80" s="53"/>
      <c r="E80" s="54"/>
    </row>
    <row r="81" spans="1:5" s="47" customFormat="1" x14ac:dyDescent="0.25">
      <c r="A81" s="7"/>
      <c r="B81" s="7"/>
      <c r="C81" s="52"/>
      <c r="D81" s="53"/>
      <c r="E81" s="54"/>
    </row>
    <row r="82" spans="1:5" s="47" customFormat="1" x14ac:dyDescent="0.25">
      <c r="A82" s="7"/>
      <c r="B82" s="7"/>
      <c r="C82" s="52"/>
      <c r="D82" s="53"/>
      <c r="E82" s="54"/>
    </row>
    <row r="83" spans="1:5" s="47" customFormat="1" x14ac:dyDescent="0.25">
      <c r="A83" s="7"/>
      <c r="B83" s="7"/>
      <c r="C83" s="52"/>
      <c r="D83" s="53"/>
      <c r="E83" s="54"/>
    </row>
    <row r="84" spans="1:5" s="47" customFormat="1" x14ac:dyDescent="0.25">
      <c r="A84" s="7"/>
      <c r="B84" s="7"/>
      <c r="C84" s="52"/>
      <c r="D84" s="53"/>
      <c r="E84" s="54"/>
    </row>
    <row r="85" spans="1:5" s="47" customFormat="1" x14ac:dyDescent="0.25">
      <c r="A85" s="7"/>
      <c r="B85" s="7"/>
      <c r="C85" s="52"/>
      <c r="D85" s="53"/>
      <c r="E85" s="54"/>
    </row>
    <row r="86" spans="1:5" s="47" customFormat="1" x14ac:dyDescent="0.25">
      <c r="A86" s="7"/>
      <c r="B86" s="7"/>
      <c r="C86" s="52"/>
      <c r="D86" s="53"/>
      <c r="E86" s="54"/>
    </row>
    <row r="87" spans="1:5" s="47" customFormat="1" x14ac:dyDescent="0.25">
      <c r="A87" s="7"/>
      <c r="B87" s="7"/>
      <c r="C87" s="52"/>
      <c r="D87" s="53"/>
      <c r="E87" s="54"/>
    </row>
    <row r="88" spans="1:5" s="47" customFormat="1" x14ac:dyDescent="0.25">
      <c r="A88" s="7"/>
      <c r="B88" s="7"/>
      <c r="C88" s="52"/>
      <c r="D88" s="53"/>
      <c r="E88" s="54"/>
    </row>
    <row r="89" spans="1:5" s="47" customFormat="1" x14ac:dyDescent="0.25">
      <c r="A89" s="7"/>
      <c r="B89" s="7"/>
      <c r="C89" s="52"/>
      <c r="D89" s="53"/>
      <c r="E89" s="54"/>
    </row>
    <row r="90" spans="1:5" s="47" customFormat="1" x14ac:dyDescent="0.25">
      <c r="A90" s="7"/>
      <c r="B90" s="7"/>
      <c r="C90" s="52"/>
      <c r="D90" s="53"/>
      <c r="E90" s="54"/>
    </row>
    <row r="91" spans="1:5" s="47" customFormat="1" x14ac:dyDescent="0.25">
      <c r="A91" s="7"/>
      <c r="B91" s="7"/>
      <c r="C91" s="52"/>
      <c r="D91" s="53"/>
      <c r="E91" s="54"/>
    </row>
    <row r="92" spans="1:5" s="47" customFormat="1" x14ac:dyDescent="0.25">
      <c r="A92" s="7"/>
      <c r="B92" s="7"/>
      <c r="C92" s="52"/>
      <c r="D92" s="53"/>
      <c r="E92" s="54"/>
    </row>
    <row r="93" spans="1:5" s="47" customFormat="1" x14ac:dyDescent="0.25">
      <c r="A93" s="7"/>
      <c r="B93" s="7"/>
      <c r="C93" s="52"/>
      <c r="D93" s="53"/>
      <c r="E93" s="54"/>
    </row>
    <row r="94" spans="1:5" s="47" customFormat="1" x14ac:dyDescent="0.25">
      <c r="A94" s="7"/>
      <c r="B94" s="7"/>
      <c r="C94" s="52"/>
      <c r="D94" s="53"/>
      <c r="E94" s="54"/>
    </row>
    <row r="95" spans="1:5" s="47" customFormat="1" x14ac:dyDescent="0.25">
      <c r="A95" s="7"/>
      <c r="B95" s="7"/>
      <c r="C95" s="52"/>
      <c r="D95" s="53"/>
      <c r="E95" s="54"/>
    </row>
    <row r="96" spans="1:5" s="47" customFormat="1" x14ac:dyDescent="0.25">
      <c r="A96" s="7"/>
      <c r="B96" s="7"/>
      <c r="C96" s="52"/>
      <c r="D96" s="53"/>
      <c r="E96" s="54"/>
    </row>
    <row r="97" spans="1:5" s="47" customFormat="1" x14ac:dyDescent="0.25">
      <c r="A97" s="7"/>
      <c r="B97" s="7"/>
      <c r="C97" s="52"/>
      <c r="D97" s="53"/>
      <c r="E97" s="54"/>
    </row>
    <row r="98" spans="1:5" s="47" customFormat="1" x14ac:dyDescent="0.25">
      <c r="A98" s="7"/>
      <c r="B98" s="7"/>
      <c r="C98" s="52"/>
      <c r="D98" s="53"/>
      <c r="E98" s="54"/>
    </row>
    <row r="99" spans="1:5" s="47" customFormat="1" x14ac:dyDescent="0.25">
      <c r="A99" s="7"/>
      <c r="B99" s="7"/>
      <c r="C99" s="52"/>
      <c r="D99" s="53"/>
      <c r="E99" s="54"/>
    </row>
    <row r="100" spans="1:5" s="47" customFormat="1" x14ac:dyDescent="0.25">
      <c r="A100" s="7"/>
      <c r="B100" s="7"/>
      <c r="C100" s="52"/>
      <c r="D100" s="53"/>
      <c r="E100" s="54"/>
    </row>
    <row r="101" spans="1:5" s="47" customFormat="1" x14ac:dyDescent="0.25">
      <c r="A101" s="7"/>
      <c r="B101" s="7"/>
      <c r="C101" s="52"/>
      <c r="D101" s="53"/>
      <c r="E101" s="54"/>
    </row>
    <row r="102" spans="1:5" s="47" customFormat="1" x14ac:dyDescent="0.25">
      <c r="A102" s="7"/>
      <c r="B102" s="7"/>
      <c r="C102" s="52"/>
      <c r="D102" s="53"/>
      <c r="E102" s="54"/>
    </row>
    <row r="103" spans="1:5" s="47" customFormat="1" x14ac:dyDescent="0.25">
      <c r="A103" s="7"/>
      <c r="B103" s="7"/>
      <c r="C103" s="52"/>
      <c r="D103" s="53"/>
      <c r="E103" s="54"/>
    </row>
    <row r="104" spans="1:5" s="47" customFormat="1" x14ac:dyDescent="0.25">
      <c r="A104" s="7"/>
      <c r="B104" s="7"/>
      <c r="C104" s="52"/>
      <c r="D104" s="53"/>
      <c r="E104" s="54"/>
    </row>
    <row r="105" spans="1:5" s="47" customFormat="1" x14ac:dyDescent="0.25">
      <c r="A105" s="7"/>
      <c r="B105" s="7"/>
      <c r="C105" s="52"/>
      <c r="D105" s="53"/>
      <c r="E105" s="54"/>
    </row>
    <row r="106" spans="1:5" s="47" customFormat="1" x14ac:dyDescent="0.25">
      <c r="A106" s="7"/>
      <c r="B106" s="7"/>
      <c r="C106" s="52"/>
      <c r="D106" s="53"/>
      <c r="E106" s="54"/>
    </row>
    <row r="107" spans="1:5" s="47" customFormat="1" x14ac:dyDescent="0.25">
      <c r="A107" s="7"/>
      <c r="B107" s="7"/>
      <c r="C107" s="52"/>
      <c r="D107" s="53"/>
      <c r="E107" s="54"/>
    </row>
    <row r="108" spans="1:5" s="47" customFormat="1" x14ac:dyDescent="0.25">
      <c r="A108" s="7"/>
      <c r="B108" s="7"/>
      <c r="C108" s="52"/>
      <c r="D108" s="53"/>
      <c r="E108" s="54"/>
    </row>
    <row r="109" spans="1:5" s="47" customFormat="1" x14ac:dyDescent="0.25">
      <c r="A109" s="7"/>
      <c r="B109" s="7"/>
      <c r="C109" s="52"/>
      <c r="D109" s="53"/>
      <c r="E109" s="54"/>
    </row>
    <row r="110" spans="1:5" s="47" customFormat="1" x14ac:dyDescent="0.25">
      <c r="A110" s="7"/>
      <c r="B110" s="7"/>
      <c r="C110" s="52"/>
      <c r="D110" s="53"/>
      <c r="E110" s="54"/>
    </row>
    <row r="111" spans="1:5" s="47" customFormat="1" x14ac:dyDescent="0.25">
      <c r="A111" s="7"/>
      <c r="B111" s="7"/>
      <c r="C111" s="52"/>
      <c r="D111" s="53"/>
      <c r="E111" s="54"/>
    </row>
    <row r="112" spans="1:5" s="47" customFormat="1" x14ac:dyDescent="0.25">
      <c r="A112" s="7"/>
      <c r="B112" s="7"/>
      <c r="C112" s="52"/>
      <c r="D112" s="53"/>
      <c r="E112" s="54"/>
    </row>
    <row r="113" spans="1:5" s="47" customFormat="1" x14ac:dyDescent="0.25">
      <c r="A113" s="7"/>
      <c r="B113" s="7"/>
      <c r="C113" s="52"/>
      <c r="D113" s="53"/>
      <c r="E113" s="54"/>
    </row>
    <row r="114" spans="1:5" s="47" customFormat="1" x14ac:dyDescent="0.25">
      <c r="A114" s="7"/>
      <c r="B114" s="7"/>
      <c r="C114" s="52"/>
      <c r="D114" s="53"/>
      <c r="E114" s="54"/>
    </row>
    <row r="115" spans="1:5" s="47" customFormat="1" x14ac:dyDescent="0.25">
      <c r="A115" s="7"/>
      <c r="B115" s="7"/>
      <c r="C115" s="52"/>
      <c r="D115" s="53"/>
      <c r="E115" s="54"/>
    </row>
    <row r="116" spans="1:5" s="47" customFormat="1" x14ac:dyDescent="0.25">
      <c r="A116" s="7"/>
      <c r="B116" s="7"/>
      <c r="C116" s="52"/>
      <c r="D116" s="53"/>
      <c r="E116" s="54"/>
    </row>
    <row r="117" spans="1:5" s="47" customFormat="1" x14ac:dyDescent="0.25">
      <c r="A117" s="7"/>
      <c r="B117" s="7"/>
      <c r="C117" s="52"/>
      <c r="D117" s="53"/>
      <c r="E117" s="54"/>
    </row>
    <row r="118" spans="1:5" s="47" customFormat="1" x14ac:dyDescent="0.25">
      <c r="A118" s="7"/>
      <c r="B118" s="7"/>
      <c r="C118" s="52"/>
      <c r="D118" s="53"/>
      <c r="E118" s="54"/>
    </row>
    <row r="119" spans="1:5" s="47" customFormat="1" x14ac:dyDescent="0.25">
      <c r="A119" s="7"/>
      <c r="B119" s="7"/>
      <c r="C119" s="52"/>
      <c r="D119" s="53"/>
      <c r="E119" s="54"/>
    </row>
    <row r="120" spans="1:5" s="47" customFormat="1" x14ac:dyDescent="0.25">
      <c r="A120" s="7"/>
      <c r="B120" s="7"/>
      <c r="C120" s="52"/>
      <c r="D120" s="53"/>
      <c r="E120" s="54"/>
    </row>
    <row r="121" spans="1:5" s="47" customFormat="1" x14ac:dyDescent="0.25">
      <c r="A121" s="7"/>
      <c r="B121" s="7"/>
      <c r="C121" s="52"/>
      <c r="D121" s="53"/>
      <c r="E121" s="54"/>
    </row>
    <row r="122" spans="1:5" s="47" customFormat="1" x14ac:dyDescent="0.25">
      <c r="A122" s="7"/>
      <c r="B122" s="7"/>
      <c r="C122" s="52"/>
      <c r="D122" s="53"/>
      <c r="E122" s="54"/>
    </row>
    <row r="123" spans="1:5" s="47" customFormat="1" x14ac:dyDescent="0.25">
      <c r="A123" s="7"/>
      <c r="B123" s="7"/>
      <c r="C123" s="52"/>
      <c r="D123" s="53"/>
      <c r="E123" s="54"/>
    </row>
    <row r="124" spans="1:5" s="47" customFormat="1" x14ac:dyDescent="0.25">
      <c r="A124" s="7"/>
      <c r="B124" s="7"/>
      <c r="C124" s="52"/>
      <c r="D124" s="53"/>
      <c r="E124" s="54"/>
    </row>
    <row r="125" spans="1:5" s="47" customFormat="1" x14ac:dyDescent="0.25">
      <c r="A125" s="7"/>
      <c r="B125" s="7"/>
      <c r="C125" s="52"/>
      <c r="D125" s="53"/>
      <c r="E125" s="54"/>
    </row>
    <row r="126" spans="1:5" s="47" customFormat="1" x14ac:dyDescent="0.25">
      <c r="A126" s="7"/>
      <c r="B126" s="7"/>
      <c r="C126" s="52"/>
      <c r="D126" s="53"/>
      <c r="E126" s="54"/>
    </row>
    <row r="127" spans="1:5" s="47" customFormat="1" x14ac:dyDescent="0.25">
      <c r="A127" s="7"/>
      <c r="B127" s="7"/>
      <c r="C127" s="52"/>
      <c r="D127" s="53"/>
      <c r="E127" s="54"/>
    </row>
    <row r="128" spans="1:5" s="47" customFormat="1" x14ac:dyDescent="0.25">
      <c r="A128" s="7"/>
      <c r="B128" s="7"/>
      <c r="C128" s="52"/>
      <c r="D128" s="53"/>
      <c r="E128" s="54"/>
    </row>
    <row r="129" spans="1:5" s="47" customFormat="1" x14ac:dyDescent="0.25">
      <c r="A129" s="7"/>
      <c r="B129" s="7"/>
      <c r="C129" s="52"/>
      <c r="D129" s="53"/>
      <c r="E129" s="54"/>
    </row>
    <row r="130" spans="1:5" s="47" customFormat="1" x14ac:dyDescent="0.25">
      <c r="A130" s="7"/>
      <c r="B130" s="7"/>
      <c r="C130" s="52"/>
      <c r="D130" s="53"/>
      <c r="E130" s="54"/>
    </row>
    <row r="131" spans="1:5" s="47" customFormat="1" x14ac:dyDescent="0.25">
      <c r="A131" s="7"/>
      <c r="B131" s="7"/>
      <c r="C131" s="52"/>
      <c r="D131" s="53"/>
      <c r="E131" s="54"/>
    </row>
    <row r="132" spans="1:5" s="47" customFormat="1" x14ac:dyDescent="0.25">
      <c r="A132" s="7"/>
      <c r="B132" s="7"/>
      <c r="C132" s="52"/>
      <c r="D132" s="53"/>
      <c r="E132" s="54"/>
    </row>
    <row r="133" spans="1:5" s="47" customFormat="1" x14ac:dyDescent="0.25">
      <c r="A133" s="7"/>
      <c r="B133" s="7"/>
      <c r="C133" s="52"/>
      <c r="D133" s="53"/>
      <c r="E133" s="54"/>
    </row>
    <row r="134" spans="1:5" s="47" customFormat="1" x14ac:dyDescent="0.25">
      <c r="A134" s="7"/>
      <c r="B134" s="7"/>
      <c r="C134" s="52"/>
      <c r="D134" s="53"/>
      <c r="E134" s="54"/>
    </row>
    <row r="135" spans="1:5" s="47" customFormat="1" x14ac:dyDescent="0.25">
      <c r="A135" s="7"/>
      <c r="B135" s="7"/>
      <c r="C135" s="52"/>
      <c r="D135" s="53"/>
      <c r="E135" s="54"/>
    </row>
    <row r="136" spans="1:5" s="47" customFormat="1" x14ac:dyDescent="0.25">
      <c r="A136" s="7"/>
      <c r="B136" s="7"/>
      <c r="C136" s="52"/>
      <c r="D136" s="53"/>
      <c r="E136" s="54"/>
    </row>
    <row r="137" spans="1:5" s="47" customFormat="1" x14ac:dyDescent="0.25">
      <c r="A137" s="7"/>
      <c r="B137" s="7"/>
      <c r="C137" s="52"/>
      <c r="D137" s="53"/>
      <c r="E137" s="54"/>
    </row>
    <row r="138" spans="1:5" s="47" customFormat="1" x14ac:dyDescent="0.25">
      <c r="A138" s="7"/>
      <c r="B138" s="7"/>
      <c r="C138" s="52"/>
      <c r="D138" s="53"/>
      <c r="E138" s="54"/>
    </row>
    <row r="139" spans="1:5" s="47" customFormat="1" x14ac:dyDescent="0.25">
      <c r="A139" s="7"/>
      <c r="B139" s="7"/>
      <c r="C139" s="52"/>
      <c r="D139" s="53"/>
      <c r="E139" s="54"/>
    </row>
    <row r="140" spans="1:5" s="47" customFormat="1" x14ac:dyDescent="0.25">
      <c r="A140" s="7"/>
      <c r="B140" s="7"/>
      <c r="C140" s="52"/>
      <c r="D140" s="53"/>
      <c r="E140" s="54"/>
    </row>
    <row r="141" spans="1:5" s="47" customFormat="1" x14ac:dyDescent="0.25">
      <c r="A141" s="7"/>
      <c r="B141" s="7"/>
      <c r="C141" s="52"/>
      <c r="D141" s="53"/>
      <c r="E141" s="54"/>
    </row>
    <row r="142" spans="1:5" s="47" customFormat="1" x14ac:dyDescent="0.25">
      <c r="A142" s="7"/>
      <c r="B142" s="7"/>
      <c r="C142" s="52"/>
      <c r="D142" s="53"/>
      <c r="E142" s="54"/>
    </row>
    <row r="143" spans="1:5" s="47" customFormat="1" x14ac:dyDescent="0.25">
      <c r="A143" s="7"/>
      <c r="B143" s="7"/>
      <c r="C143" s="52"/>
      <c r="D143" s="53"/>
      <c r="E143" s="54"/>
    </row>
    <row r="144" spans="1:5" s="47" customFormat="1" x14ac:dyDescent="0.25">
      <c r="A144" s="7"/>
      <c r="B144" s="7"/>
      <c r="C144" s="52"/>
      <c r="D144" s="53"/>
      <c r="E144" s="54"/>
    </row>
    <row r="145" spans="1:5" s="47" customFormat="1" x14ac:dyDescent="0.25">
      <c r="A145" s="7"/>
      <c r="B145" s="7"/>
      <c r="C145" s="52"/>
      <c r="D145" s="53"/>
      <c r="E145" s="54"/>
    </row>
    <row r="146" spans="1:5" s="47" customFormat="1" x14ac:dyDescent="0.25">
      <c r="A146" s="7"/>
      <c r="B146" s="7"/>
      <c r="C146" s="52"/>
      <c r="D146" s="53"/>
      <c r="E146" s="54"/>
    </row>
    <row r="147" spans="1:5" s="47" customFormat="1" x14ac:dyDescent="0.25">
      <c r="A147" s="7"/>
      <c r="B147" s="7"/>
      <c r="C147" s="52"/>
      <c r="D147" s="53"/>
      <c r="E147" s="54"/>
    </row>
    <row r="148" spans="1:5" s="47" customFormat="1" x14ac:dyDescent="0.25">
      <c r="A148" s="7"/>
      <c r="B148" s="7"/>
      <c r="C148" s="52"/>
      <c r="D148" s="53"/>
      <c r="E148" s="54"/>
    </row>
    <row r="149" spans="1:5" s="47" customFormat="1" x14ac:dyDescent="0.25">
      <c r="A149" s="7"/>
      <c r="B149" s="7"/>
      <c r="C149" s="52"/>
      <c r="D149" s="53"/>
      <c r="E149" s="54"/>
    </row>
    <row r="150" spans="1:5" s="47" customFormat="1" x14ac:dyDescent="0.25">
      <c r="A150" s="7"/>
      <c r="B150" s="7"/>
      <c r="C150" s="52"/>
      <c r="D150" s="53"/>
      <c r="E150" s="54"/>
    </row>
    <row r="151" spans="1:5" s="47" customFormat="1" x14ac:dyDescent="0.25">
      <c r="A151" s="7"/>
      <c r="B151" s="7"/>
      <c r="C151" s="52"/>
      <c r="D151" s="53"/>
      <c r="E151" s="54"/>
    </row>
    <row r="152" spans="1:5" s="47" customFormat="1" x14ac:dyDescent="0.25">
      <c r="A152" s="7"/>
      <c r="B152" s="7"/>
      <c r="C152" s="52"/>
      <c r="D152" s="53"/>
      <c r="E152" s="54"/>
    </row>
    <row r="153" spans="1:5" s="47" customFormat="1" x14ac:dyDescent="0.25">
      <c r="A153" s="7"/>
      <c r="B153" s="7"/>
      <c r="C153" s="52"/>
      <c r="D153" s="53"/>
      <c r="E153" s="54"/>
    </row>
    <row r="154" spans="1:5" s="47" customFormat="1" x14ac:dyDescent="0.25">
      <c r="A154" s="7"/>
      <c r="B154" s="7"/>
      <c r="C154" s="52"/>
      <c r="D154" s="53"/>
      <c r="E154" s="54"/>
    </row>
    <row r="155" spans="1:5" s="47" customFormat="1" x14ac:dyDescent="0.25">
      <c r="A155" s="7"/>
      <c r="B155" s="7"/>
      <c r="C155" s="52"/>
      <c r="D155" s="53"/>
      <c r="E155" s="54"/>
    </row>
    <row r="156" spans="1:5" s="47" customFormat="1" x14ac:dyDescent="0.25">
      <c r="A156" s="7"/>
      <c r="B156" s="7"/>
      <c r="C156" s="52"/>
      <c r="D156" s="53"/>
      <c r="E156" s="54"/>
    </row>
    <row r="157" spans="1:5" s="47" customFormat="1" x14ac:dyDescent="0.25">
      <c r="A157" s="7"/>
      <c r="B157" s="7"/>
      <c r="C157" s="52"/>
      <c r="D157" s="53"/>
      <c r="E157" s="54"/>
    </row>
    <row r="158" spans="1:5" s="47" customFormat="1" x14ac:dyDescent="0.25">
      <c r="A158" s="7"/>
      <c r="B158" s="7"/>
      <c r="C158" s="52"/>
      <c r="D158" s="53"/>
      <c r="E158" s="54"/>
    </row>
    <row r="159" spans="1:5" s="47" customFormat="1" x14ac:dyDescent="0.25">
      <c r="A159" s="7"/>
      <c r="B159" s="7"/>
      <c r="C159" s="52"/>
      <c r="D159" s="53"/>
      <c r="E159" s="54"/>
    </row>
    <row r="160" spans="1:5" s="47" customFormat="1" x14ac:dyDescent="0.25">
      <c r="A160" s="7"/>
      <c r="B160" s="7"/>
      <c r="C160" s="52"/>
      <c r="D160" s="53"/>
      <c r="E160" s="54"/>
    </row>
    <row r="161" spans="1:5" s="47" customFormat="1" x14ac:dyDescent="0.25">
      <c r="A161" s="7"/>
      <c r="B161" s="7"/>
      <c r="C161" s="52"/>
      <c r="D161" s="53"/>
      <c r="E161" s="54"/>
    </row>
    <row r="162" spans="1:5" s="47" customFormat="1" x14ac:dyDescent="0.25">
      <c r="A162" s="7"/>
      <c r="B162" s="7"/>
      <c r="C162" s="52"/>
      <c r="D162" s="53"/>
      <c r="E162" s="54"/>
    </row>
    <row r="163" spans="1:5" s="47" customFormat="1" x14ac:dyDescent="0.25">
      <c r="A163" s="7"/>
      <c r="B163" s="7"/>
      <c r="C163" s="52"/>
      <c r="D163" s="53"/>
      <c r="E163" s="54"/>
    </row>
    <row r="164" spans="1:5" s="47" customFormat="1" x14ac:dyDescent="0.25">
      <c r="A164" s="7"/>
      <c r="B164" s="7"/>
      <c r="C164" s="52"/>
      <c r="D164" s="53"/>
      <c r="E164" s="54"/>
    </row>
    <row r="165" spans="1:5" s="47" customFormat="1" x14ac:dyDescent="0.25">
      <c r="A165" s="7"/>
      <c r="B165" s="7"/>
      <c r="C165" s="52"/>
      <c r="D165" s="53"/>
      <c r="E165" s="54"/>
    </row>
    <row r="166" spans="1:5" s="47" customFormat="1" x14ac:dyDescent="0.25">
      <c r="A166" s="7"/>
      <c r="B166" s="7"/>
      <c r="C166" s="52"/>
      <c r="D166" s="53"/>
      <c r="E166" s="54"/>
    </row>
    <row r="167" spans="1:5" s="47" customFormat="1" x14ac:dyDescent="0.25">
      <c r="A167" s="7"/>
      <c r="B167" s="7"/>
      <c r="C167" s="52"/>
      <c r="D167" s="53"/>
      <c r="E167" s="54"/>
    </row>
    <row r="168" spans="1:5" s="47" customFormat="1" x14ac:dyDescent="0.25">
      <c r="A168" s="7"/>
      <c r="B168" s="7"/>
      <c r="C168" s="52"/>
      <c r="D168" s="53"/>
      <c r="E168" s="54"/>
    </row>
    <row r="169" spans="1:5" s="47" customFormat="1" x14ac:dyDescent="0.25">
      <c r="A169" s="7"/>
      <c r="B169" s="7"/>
      <c r="C169" s="52"/>
      <c r="D169" s="53"/>
      <c r="E169" s="54"/>
    </row>
    <row r="170" spans="1:5" s="47" customFormat="1" x14ac:dyDescent="0.25">
      <c r="A170" s="7"/>
      <c r="B170" s="7"/>
      <c r="C170" s="52"/>
      <c r="D170" s="53"/>
      <c r="E170" s="54"/>
    </row>
    <row r="171" spans="1:5" s="47" customFormat="1" x14ac:dyDescent="0.25">
      <c r="A171" s="7"/>
      <c r="B171" s="7"/>
      <c r="C171" s="52"/>
      <c r="D171" s="53"/>
      <c r="E171" s="54"/>
    </row>
    <row r="172" spans="1:5" s="47" customFormat="1" x14ac:dyDescent="0.25">
      <c r="A172" s="7"/>
      <c r="B172" s="7"/>
      <c r="C172" s="52"/>
      <c r="D172" s="53"/>
      <c r="E172" s="54"/>
    </row>
    <row r="173" spans="1:5" s="47" customFormat="1" x14ac:dyDescent="0.25">
      <c r="A173" s="7"/>
      <c r="B173" s="7"/>
      <c r="C173" s="52"/>
      <c r="D173" s="53"/>
      <c r="E173" s="54"/>
    </row>
    <row r="174" spans="1:5" s="47" customFormat="1" x14ac:dyDescent="0.25">
      <c r="A174" s="7"/>
      <c r="B174" s="7"/>
      <c r="C174" s="52"/>
      <c r="D174" s="53"/>
      <c r="E174" s="54"/>
    </row>
    <row r="175" spans="1:5" s="47" customFormat="1" x14ac:dyDescent="0.25">
      <c r="A175" s="7"/>
      <c r="B175" s="7"/>
      <c r="C175" s="52"/>
      <c r="D175" s="53"/>
      <c r="E175" s="54"/>
    </row>
    <row r="176" spans="1:5" s="47" customFormat="1" x14ac:dyDescent="0.25">
      <c r="A176" s="7"/>
      <c r="B176" s="7"/>
      <c r="C176" s="52"/>
      <c r="D176" s="53"/>
      <c r="E176" s="54"/>
    </row>
    <row r="177" spans="1:5" s="47" customFormat="1" x14ac:dyDescent="0.25">
      <c r="A177" s="7"/>
      <c r="B177" s="7"/>
      <c r="C177" s="52"/>
      <c r="D177" s="53"/>
      <c r="E177" s="54"/>
    </row>
    <row r="178" spans="1:5" s="47" customFormat="1" x14ac:dyDescent="0.25">
      <c r="A178" s="7"/>
      <c r="B178" s="7"/>
      <c r="C178" s="52"/>
      <c r="D178" s="53"/>
      <c r="E178" s="54"/>
    </row>
    <row r="179" spans="1:5" s="47" customFormat="1" x14ac:dyDescent="0.25">
      <c r="A179" s="7"/>
      <c r="B179" s="7"/>
      <c r="C179" s="52"/>
      <c r="D179" s="53"/>
      <c r="E179" s="54"/>
    </row>
    <row r="180" spans="1:5" s="47" customFormat="1" x14ac:dyDescent="0.25">
      <c r="A180" s="7"/>
      <c r="B180" s="7"/>
      <c r="C180" s="52"/>
      <c r="D180" s="53"/>
      <c r="E180" s="54"/>
    </row>
    <row r="181" spans="1:5" s="47" customFormat="1" x14ac:dyDescent="0.25">
      <c r="A181" s="7"/>
      <c r="B181" s="7"/>
      <c r="C181" s="52"/>
      <c r="D181" s="53"/>
      <c r="E181" s="54"/>
    </row>
    <row r="182" spans="1:5" s="47" customFormat="1" x14ac:dyDescent="0.25">
      <c r="A182" s="7"/>
      <c r="B182" s="7"/>
      <c r="C182" s="52"/>
      <c r="D182" s="53"/>
      <c r="E182" s="54"/>
    </row>
    <row r="183" spans="1:5" s="47" customFormat="1" x14ac:dyDescent="0.25">
      <c r="A183" s="7"/>
      <c r="B183" s="7"/>
      <c r="C183" s="52"/>
      <c r="D183" s="53"/>
      <c r="E183" s="54"/>
    </row>
    <row r="184" spans="1:5" s="47" customFormat="1" x14ac:dyDescent="0.25">
      <c r="A184" s="7"/>
      <c r="B184" s="7"/>
      <c r="C184" s="52"/>
      <c r="D184" s="53"/>
      <c r="E184" s="54"/>
    </row>
    <row r="185" spans="1:5" s="47" customFormat="1" x14ac:dyDescent="0.25">
      <c r="A185" s="7"/>
      <c r="B185" s="7"/>
      <c r="C185" s="52"/>
      <c r="D185" s="53"/>
      <c r="E185" s="54"/>
    </row>
    <row r="186" spans="1:5" s="47" customFormat="1" x14ac:dyDescent="0.25">
      <c r="A186" s="7"/>
      <c r="B186" s="7"/>
      <c r="C186" s="52"/>
      <c r="D186" s="53"/>
      <c r="E186" s="54"/>
    </row>
    <row r="187" spans="1:5" s="47" customFormat="1" x14ac:dyDescent="0.25">
      <c r="A187" s="7"/>
      <c r="B187" s="7"/>
      <c r="C187" s="52"/>
      <c r="D187" s="53"/>
      <c r="E187" s="54"/>
    </row>
    <row r="188" spans="1:5" s="47" customFormat="1" x14ac:dyDescent="0.25">
      <c r="A188" s="7"/>
      <c r="B188" s="7"/>
      <c r="C188" s="52"/>
      <c r="D188" s="53"/>
      <c r="E188" s="54"/>
    </row>
    <row r="189" spans="1:5" s="47" customFormat="1" x14ac:dyDescent="0.25">
      <c r="A189" s="7"/>
      <c r="B189" s="7"/>
      <c r="C189" s="52"/>
      <c r="D189" s="53"/>
      <c r="E189" s="54"/>
    </row>
    <row r="190" spans="1:5" s="47" customFormat="1" x14ac:dyDescent="0.25">
      <c r="A190" s="7"/>
      <c r="B190" s="7"/>
      <c r="C190" s="52"/>
      <c r="D190" s="53"/>
      <c r="E190" s="54"/>
    </row>
    <row r="191" spans="1:5" s="47" customFormat="1" x14ac:dyDescent="0.25">
      <c r="A191" s="7"/>
      <c r="B191" s="7"/>
      <c r="C191" s="52"/>
      <c r="D191" s="53"/>
      <c r="E191" s="54"/>
    </row>
    <row r="192" spans="1:5" s="47" customFormat="1" x14ac:dyDescent="0.25">
      <c r="A192" s="7"/>
      <c r="B192" s="7"/>
      <c r="C192" s="52"/>
      <c r="D192" s="53"/>
      <c r="E192" s="54"/>
    </row>
    <row r="193" spans="1:5" s="47" customFormat="1" x14ac:dyDescent="0.25">
      <c r="A193" s="7"/>
      <c r="B193" s="7"/>
      <c r="C193" s="52"/>
      <c r="D193" s="53"/>
      <c r="E193" s="54"/>
    </row>
    <row r="194" spans="1:5" s="47" customFormat="1" x14ac:dyDescent="0.25">
      <c r="A194" s="7"/>
      <c r="B194" s="7"/>
      <c r="C194" s="52"/>
      <c r="D194" s="53"/>
      <c r="E194" s="54"/>
    </row>
    <row r="195" spans="1:5" s="47" customFormat="1" x14ac:dyDescent="0.25">
      <c r="A195" s="7"/>
      <c r="B195" s="7"/>
      <c r="C195" s="52"/>
      <c r="D195" s="53"/>
      <c r="E195" s="54"/>
    </row>
    <row r="196" spans="1:5" s="47" customFormat="1" x14ac:dyDescent="0.25">
      <c r="A196" s="7"/>
      <c r="B196" s="7"/>
      <c r="C196" s="52"/>
      <c r="D196" s="53"/>
      <c r="E196" s="54"/>
    </row>
    <row r="197" spans="1:5" s="47" customFormat="1" x14ac:dyDescent="0.25">
      <c r="A197" s="7"/>
      <c r="B197" s="7"/>
      <c r="C197" s="52"/>
      <c r="D197" s="53"/>
      <c r="E197" s="54"/>
    </row>
    <row r="198" spans="1:5" s="47" customFormat="1" x14ac:dyDescent="0.25">
      <c r="A198" s="7"/>
      <c r="B198" s="7"/>
      <c r="C198" s="52"/>
      <c r="D198" s="53"/>
      <c r="E198" s="54"/>
    </row>
    <row r="199" spans="1:5" s="47" customFormat="1" x14ac:dyDescent="0.25">
      <c r="A199" s="7"/>
      <c r="B199" s="7"/>
      <c r="C199" s="52"/>
      <c r="D199" s="53"/>
      <c r="E199" s="54"/>
    </row>
    <row r="200" spans="1:5" s="47" customFormat="1" x14ac:dyDescent="0.25">
      <c r="A200" s="7"/>
      <c r="B200" s="7"/>
      <c r="C200" s="52"/>
      <c r="D200" s="53"/>
      <c r="E200" s="54"/>
    </row>
    <row r="201" spans="1:5" s="47" customFormat="1" x14ac:dyDescent="0.25">
      <c r="A201" s="7"/>
      <c r="B201" s="7"/>
      <c r="C201" s="52"/>
      <c r="D201" s="53"/>
      <c r="E201" s="54"/>
    </row>
    <row r="202" spans="1:5" s="47" customFormat="1" x14ac:dyDescent="0.25">
      <c r="A202" s="7"/>
      <c r="B202" s="7"/>
      <c r="C202" s="52"/>
      <c r="D202" s="53"/>
      <c r="E202" s="54"/>
    </row>
    <row r="203" spans="1:5" s="47" customFormat="1" x14ac:dyDescent="0.25">
      <c r="A203" s="7"/>
      <c r="B203" s="7"/>
      <c r="C203" s="52"/>
      <c r="D203" s="53"/>
      <c r="E203" s="54"/>
    </row>
    <row r="204" spans="1:5" s="47" customFormat="1" x14ac:dyDescent="0.25">
      <c r="A204" s="7"/>
      <c r="B204" s="7"/>
      <c r="C204" s="52"/>
      <c r="D204" s="53"/>
      <c r="E204" s="54"/>
    </row>
    <row r="205" spans="1:5" s="47" customFormat="1" x14ac:dyDescent="0.25">
      <c r="A205" s="7"/>
      <c r="B205" s="7"/>
      <c r="C205" s="52"/>
      <c r="D205" s="53"/>
      <c r="E205" s="54"/>
    </row>
    <row r="206" spans="1:5" s="47" customFormat="1" x14ac:dyDescent="0.25">
      <c r="A206" s="7"/>
      <c r="B206" s="7"/>
      <c r="C206" s="52"/>
      <c r="D206" s="53"/>
      <c r="E206" s="54"/>
    </row>
    <row r="207" spans="1:5" s="47" customFormat="1" x14ac:dyDescent="0.25">
      <c r="A207" s="7"/>
      <c r="B207" s="7"/>
      <c r="C207" s="52"/>
      <c r="D207" s="53"/>
      <c r="E207" s="54"/>
    </row>
    <row r="208" spans="1:5" s="47" customFormat="1" x14ac:dyDescent="0.25">
      <c r="A208" s="7"/>
      <c r="B208" s="7"/>
      <c r="C208" s="52"/>
      <c r="D208" s="53"/>
      <c r="E208" s="54"/>
    </row>
    <row r="209" spans="1:5" s="47" customFormat="1" x14ac:dyDescent="0.25">
      <c r="A209" s="7"/>
      <c r="B209" s="7"/>
      <c r="C209" s="52"/>
      <c r="D209" s="53"/>
      <c r="E209" s="54"/>
    </row>
    <row r="210" spans="1:5" s="47" customFormat="1" x14ac:dyDescent="0.25">
      <c r="A210" s="7"/>
      <c r="B210" s="7"/>
      <c r="C210" s="52"/>
      <c r="D210" s="53"/>
      <c r="E210" s="54"/>
    </row>
    <row r="211" spans="1:5" s="47" customFormat="1" x14ac:dyDescent="0.25">
      <c r="A211" s="7"/>
      <c r="B211" s="7"/>
      <c r="C211" s="52"/>
      <c r="D211" s="53"/>
      <c r="E211" s="54"/>
    </row>
    <row r="212" spans="1:5" s="47" customFormat="1" x14ac:dyDescent="0.25">
      <c r="A212" s="7"/>
      <c r="B212" s="7"/>
      <c r="C212" s="52"/>
      <c r="D212" s="53"/>
      <c r="E212" s="54"/>
    </row>
    <row r="213" spans="1:5" s="47" customFormat="1" x14ac:dyDescent="0.25">
      <c r="A213" s="7"/>
      <c r="B213" s="7"/>
      <c r="C213" s="52"/>
      <c r="D213" s="53"/>
      <c r="E213" s="54"/>
    </row>
    <row r="214" spans="1:5" s="47" customFormat="1" x14ac:dyDescent="0.25">
      <c r="A214" s="7"/>
      <c r="B214" s="7"/>
      <c r="C214" s="52"/>
      <c r="D214" s="53"/>
      <c r="E214" s="54"/>
    </row>
    <row r="215" spans="1:5" s="47" customFormat="1" x14ac:dyDescent="0.25">
      <c r="A215" s="7"/>
      <c r="B215" s="7"/>
      <c r="C215" s="52"/>
      <c r="D215" s="53"/>
      <c r="E215" s="54"/>
    </row>
    <row r="216" spans="1:5" s="47" customFormat="1" x14ac:dyDescent="0.25">
      <c r="A216" s="7"/>
      <c r="B216" s="7"/>
      <c r="C216" s="52"/>
      <c r="D216" s="53"/>
      <c r="E216" s="54"/>
    </row>
    <row r="217" spans="1:5" s="47" customFormat="1" x14ac:dyDescent="0.25">
      <c r="A217" s="7"/>
      <c r="B217" s="7"/>
      <c r="C217" s="52"/>
      <c r="D217" s="53"/>
      <c r="E217" s="54"/>
    </row>
    <row r="218" spans="1:5" s="47" customFormat="1" x14ac:dyDescent="0.25">
      <c r="A218" s="7"/>
      <c r="B218" s="7"/>
      <c r="C218" s="52"/>
      <c r="D218" s="53"/>
      <c r="E218" s="54"/>
    </row>
    <row r="219" spans="1:5" s="47" customFormat="1" x14ac:dyDescent="0.25">
      <c r="A219" s="7"/>
      <c r="B219" s="7"/>
      <c r="C219" s="52"/>
      <c r="D219" s="53"/>
      <c r="E219" s="54"/>
    </row>
    <row r="220" spans="1:5" s="47" customFormat="1" x14ac:dyDescent="0.25">
      <c r="A220" s="7"/>
      <c r="B220" s="7"/>
      <c r="C220" s="52"/>
      <c r="D220" s="53"/>
      <c r="E220" s="54"/>
    </row>
    <row r="221" spans="1:5" s="47" customFormat="1" x14ac:dyDescent="0.25">
      <c r="A221" s="7"/>
      <c r="B221" s="7"/>
      <c r="C221" s="52"/>
      <c r="D221" s="53"/>
      <c r="E221" s="54"/>
    </row>
    <row r="222" spans="1:5" s="47" customFormat="1" x14ac:dyDescent="0.25">
      <c r="A222" s="7"/>
      <c r="B222" s="7"/>
      <c r="C222" s="52"/>
      <c r="D222" s="53"/>
      <c r="E222" s="54"/>
    </row>
    <row r="223" spans="1:5" s="47" customFormat="1" x14ac:dyDescent="0.25">
      <c r="A223" s="7"/>
      <c r="B223" s="7"/>
      <c r="C223" s="52"/>
      <c r="D223" s="53"/>
      <c r="E223" s="54"/>
    </row>
    <row r="224" spans="1:5" s="47" customFormat="1" x14ac:dyDescent="0.25">
      <c r="A224" s="7"/>
      <c r="B224" s="7"/>
      <c r="C224" s="52"/>
      <c r="D224" s="53"/>
      <c r="E224" s="54"/>
    </row>
    <row r="225" spans="1:5" s="47" customFormat="1" x14ac:dyDescent="0.25">
      <c r="A225" s="7"/>
      <c r="B225" s="7"/>
      <c r="C225" s="52"/>
      <c r="D225" s="53"/>
      <c r="E225" s="54"/>
    </row>
    <row r="226" spans="1:5" s="47" customFormat="1" x14ac:dyDescent="0.25">
      <c r="A226" s="7"/>
      <c r="B226" s="7"/>
      <c r="C226" s="52"/>
      <c r="D226" s="53"/>
      <c r="E226" s="54"/>
    </row>
    <row r="227" spans="1:5" s="47" customFormat="1" x14ac:dyDescent="0.25">
      <c r="A227" s="7"/>
      <c r="B227" s="7"/>
      <c r="C227" s="52"/>
      <c r="D227" s="53"/>
      <c r="E227" s="54"/>
    </row>
    <row r="228" spans="1:5" s="47" customFormat="1" x14ac:dyDescent="0.25">
      <c r="A228" s="7"/>
      <c r="B228" s="7"/>
      <c r="C228" s="52"/>
      <c r="D228" s="53"/>
      <c r="E228" s="54"/>
    </row>
    <row r="229" spans="1:5" s="47" customFormat="1" x14ac:dyDescent="0.25">
      <c r="A229" s="7"/>
      <c r="B229" s="7"/>
      <c r="C229" s="52"/>
      <c r="D229" s="53"/>
      <c r="E229" s="54"/>
    </row>
    <row r="230" spans="1:5" s="47" customFormat="1" x14ac:dyDescent="0.25">
      <c r="A230" s="7"/>
      <c r="B230" s="7"/>
      <c r="C230" s="52"/>
      <c r="D230" s="53"/>
      <c r="E230" s="54"/>
    </row>
    <row r="231" spans="1:5" s="47" customFormat="1" x14ac:dyDescent="0.25">
      <c r="A231" s="7"/>
      <c r="B231" s="7"/>
      <c r="C231" s="52"/>
      <c r="D231" s="53"/>
      <c r="E231" s="54"/>
    </row>
    <row r="232" spans="1:5" s="47" customFormat="1" x14ac:dyDescent="0.25">
      <c r="A232" s="7"/>
      <c r="B232" s="7"/>
      <c r="C232" s="52"/>
      <c r="D232" s="53"/>
      <c r="E232" s="54"/>
    </row>
    <row r="233" spans="1:5" s="47" customFormat="1" x14ac:dyDescent="0.25">
      <c r="A233" s="7"/>
      <c r="B233" s="7"/>
      <c r="C233" s="52"/>
      <c r="D233" s="53"/>
      <c r="E233" s="54"/>
    </row>
    <row r="234" spans="1:5" s="47" customFormat="1" x14ac:dyDescent="0.25">
      <c r="A234" s="7"/>
      <c r="B234" s="7"/>
      <c r="C234" s="52"/>
      <c r="D234" s="53"/>
      <c r="E234" s="54"/>
    </row>
    <row r="235" spans="1:5" s="47" customFormat="1" x14ac:dyDescent="0.25">
      <c r="A235" s="7"/>
      <c r="B235" s="7"/>
      <c r="C235" s="52"/>
      <c r="D235" s="53"/>
      <c r="E235" s="54"/>
    </row>
    <row r="236" spans="1:5" s="47" customFormat="1" x14ac:dyDescent="0.25">
      <c r="A236" s="7"/>
      <c r="B236" s="7"/>
      <c r="C236" s="52"/>
      <c r="D236" s="53"/>
      <c r="E236" s="54"/>
    </row>
    <row r="237" spans="1:5" s="47" customFormat="1" x14ac:dyDescent="0.25">
      <c r="A237" s="7"/>
      <c r="B237" s="7"/>
      <c r="C237" s="52"/>
      <c r="D237" s="53"/>
      <c r="E237" s="54"/>
    </row>
    <row r="238" spans="1:5" s="47" customFormat="1" x14ac:dyDescent="0.25">
      <c r="A238" s="7"/>
      <c r="B238" s="7"/>
      <c r="C238" s="52"/>
      <c r="D238" s="53"/>
      <c r="E238" s="54"/>
    </row>
    <row r="239" spans="1:5" s="47" customFormat="1" x14ac:dyDescent="0.25">
      <c r="A239" s="7"/>
      <c r="B239" s="7"/>
      <c r="C239" s="52"/>
      <c r="D239" s="53"/>
      <c r="E239" s="54"/>
    </row>
    <row r="240" spans="1:5" s="47" customFormat="1" x14ac:dyDescent="0.25">
      <c r="A240" s="7"/>
      <c r="B240" s="7"/>
      <c r="C240" s="52"/>
      <c r="D240" s="53"/>
      <c r="E240" s="54"/>
    </row>
    <row r="241" spans="1:5" s="47" customFormat="1" x14ac:dyDescent="0.25">
      <c r="A241" s="7"/>
      <c r="B241" s="7"/>
      <c r="C241" s="52"/>
      <c r="D241" s="53"/>
      <c r="E241" s="54"/>
    </row>
    <row r="242" spans="1:5" s="47" customFormat="1" x14ac:dyDescent="0.25">
      <c r="A242" s="7"/>
      <c r="B242" s="7"/>
      <c r="C242" s="52"/>
      <c r="D242" s="53"/>
      <c r="E242" s="54"/>
    </row>
    <row r="243" spans="1:5" s="47" customFormat="1" x14ac:dyDescent="0.25">
      <c r="A243" s="7"/>
      <c r="B243" s="7"/>
      <c r="C243" s="52"/>
      <c r="D243" s="53"/>
      <c r="E243" s="54"/>
    </row>
    <row r="244" spans="1:5" s="47" customFormat="1" x14ac:dyDescent="0.25">
      <c r="A244" s="7"/>
      <c r="B244" s="7"/>
      <c r="C244" s="52"/>
      <c r="D244" s="53"/>
      <c r="E244" s="54"/>
    </row>
    <row r="245" spans="1:5" s="47" customFormat="1" x14ac:dyDescent="0.25">
      <c r="A245" s="7"/>
      <c r="B245" s="7"/>
      <c r="C245" s="52"/>
      <c r="D245" s="53"/>
      <c r="E245" s="54"/>
    </row>
    <row r="246" spans="1:5" s="47" customFormat="1" x14ac:dyDescent="0.25">
      <c r="A246" s="7"/>
      <c r="B246" s="7"/>
      <c r="C246" s="52"/>
      <c r="D246" s="53"/>
      <c r="E246" s="54"/>
    </row>
    <row r="247" spans="1:5" s="47" customFormat="1" x14ac:dyDescent="0.25">
      <c r="A247" s="7"/>
      <c r="B247" s="7"/>
      <c r="C247" s="52"/>
      <c r="D247" s="53"/>
      <c r="E247" s="54"/>
    </row>
    <row r="248" spans="1:5" s="47" customFormat="1" x14ac:dyDescent="0.25">
      <c r="A248" s="7"/>
      <c r="B248" s="7"/>
      <c r="C248" s="52"/>
      <c r="D248" s="53"/>
      <c r="E248" s="54"/>
    </row>
    <row r="249" spans="1:5" s="47" customFormat="1" x14ac:dyDescent="0.25">
      <c r="A249" s="7"/>
      <c r="B249" s="7"/>
      <c r="C249" s="52"/>
      <c r="D249" s="53"/>
      <c r="E249" s="54"/>
    </row>
    <row r="250" spans="1:5" s="47" customFormat="1" x14ac:dyDescent="0.25">
      <c r="A250" s="7"/>
      <c r="B250" s="7"/>
      <c r="C250" s="52"/>
      <c r="D250" s="53"/>
      <c r="E250" s="54"/>
    </row>
    <row r="251" spans="1:5" s="47" customFormat="1" x14ac:dyDescent="0.25">
      <c r="A251" s="7"/>
      <c r="B251" s="7"/>
      <c r="C251" s="52"/>
      <c r="D251" s="53"/>
      <c r="E251" s="54"/>
    </row>
    <row r="252" spans="1:5" s="47" customFormat="1" x14ac:dyDescent="0.25">
      <c r="A252" s="7"/>
      <c r="B252" s="7"/>
      <c r="C252" s="52"/>
      <c r="D252" s="53"/>
      <c r="E252" s="54"/>
    </row>
    <row r="253" spans="1:5" s="47" customFormat="1" x14ac:dyDescent="0.25">
      <c r="A253" s="7"/>
      <c r="B253" s="7"/>
      <c r="C253" s="52"/>
      <c r="D253" s="53"/>
      <c r="E253" s="54"/>
    </row>
    <row r="254" spans="1:5" s="47" customFormat="1" x14ac:dyDescent="0.25">
      <c r="A254" s="7"/>
      <c r="B254" s="7"/>
      <c r="C254" s="52"/>
      <c r="D254" s="53"/>
      <c r="E254" s="54"/>
    </row>
    <row r="255" spans="1:5" s="47" customFormat="1" x14ac:dyDescent="0.25">
      <c r="A255" s="7"/>
      <c r="B255" s="7"/>
      <c r="C255" s="52"/>
      <c r="D255" s="53"/>
      <c r="E255" s="54"/>
    </row>
    <row r="256" spans="1:5" s="47" customFormat="1" x14ac:dyDescent="0.25">
      <c r="A256" s="7"/>
      <c r="B256" s="7"/>
      <c r="C256" s="52"/>
      <c r="D256" s="53"/>
      <c r="E256" s="54"/>
    </row>
    <row r="257" spans="1:5" s="47" customFormat="1" x14ac:dyDescent="0.25">
      <c r="A257" s="7"/>
      <c r="B257" s="7"/>
      <c r="C257" s="52"/>
      <c r="D257" s="53"/>
      <c r="E257" s="54"/>
    </row>
    <row r="258" spans="1:5" s="47" customFormat="1" x14ac:dyDescent="0.25">
      <c r="A258" s="7"/>
      <c r="B258" s="7"/>
      <c r="C258" s="52"/>
      <c r="D258" s="53"/>
      <c r="E258" s="54"/>
    </row>
    <row r="259" spans="1:5" s="47" customFormat="1" x14ac:dyDescent="0.25">
      <c r="A259" s="7"/>
      <c r="B259" s="7"/>
      <c r="C259" s="52"/>
      <c r="D259" s="53"/>
      <c r="E259" s="54"/>
    </row>
    <row r="260" spans="1:5" s="47" customFormat="1" x14ac:dyDescent="0.25">
      <c r="A260" s="7"/>
      <c r="B260" s="7"/>
      <c r="C260" s="52"/>
      <c r="D260" s="53"/>
      <c r="E260" s="54"/>
    </row>
    <row r="261" spans="1:5" s="47" customFormat="1" x14ac:dyDescent="0.25">
      <c r="A261" s="7"/>
      <c r="B261" s="7"/>
      <c r="C261" s="52"/>
      <c r="D261" s="53"/>
      <c r="E261" s="54"/>
    </row>
    <row r="262" spans="1:5" s="47" customFormat="1" x14ac:dyDescent="0.25">
      <c r="A262" s="7"/>
      <c r="B262" s="7"/>
      <c r="C262" s="52"/>
      <c r="D262" s="53"/>
      <c r="E262" s="54"/>
    </row>
    <row r="263" spans="1:5" s="47" customFormat="1" x14ac:dyDescent="0.25">
      <c r="A263" s="7"/>
      <c r="B263" s="7"/>
      <c r="C263" s="52"/>
      <c r="D263" s="53"/>
      <c r="E263" s="54"/>
    </row>
    <row r="264" spans="1:5" s="47" customFormat="1" x14ac:dyDescent="0.25">
      <c r="A264" s="7"/>
      <c r="B264" s="7"/>
      <c r="C264" s="52"/>
      <c r="D264" s="53"/>
      <c r="E264" s="54"/>
    </row>
    <row r="265" spans="1:5" s="47" customFormat="1" x14ac:dyDescent="0.25">
      <c r="A265" s="7"/>
      <c r="B265" s="7"/>
      <c r="C265" s="52"/>
      <c r="D265" s="53"/>
      <c r="E265" s="54"/>
    </row>
    <row r="266" spans="1:5" s="47" customFormat="1" x14ac:dyDescent="0.25">
      <c r="A266" s="7"/>
      <c r="B266" s="7"/>
      <c r="C266" s="52"/>
      <c r="D266" s="53"/>
      <c r="E266" s="54"/>
    </row>
    <row r="267" spans="1:5" s="47" customFormat="1" x14ac:dyDescent="0.25">
      <c r="A267" s="7"/>
      <c r="B267" s="7"/>
      <c r="C267" s="52"/>
      <c r="D267" s="53"/>
      <c r="E267" s="54"/>
    </row>
    <row r="268" spans="1:5" s="47" customFormat="1" x14ac:dyDescent="0.25">
      <c r="A268" s="7"/>
      <c r="B268" s="7"/>
      <c r="C268" s="52"/>
      <c r="D268" s="53"/>
      <c r="E268" s="54"/>
    </row>
    <row r="269" spans="1:5" s="47" customFormat="1" x14ac:dyDescent="0.25">
      <c r="A269" s="7"/>
      <c r="B269" s="7"/>
      <c r="C269" s="52"/>
      <c r="D269" s="53"/>
      <c r="E269" s="54"/>
    </row>
    <row r="270" spans="1:5" s="47" customFormat="1" x14ac:dyDescent="0.25">
      <c r="A270" s="7"/>
      <c r="B270" s="7"/>
      <c r="C270" s="52"/>
      <c r="D270" s="53"/>
      <c r="E270" s="54"/>
    </row>
    <row r="271" spans="1:5" s="47" customFormat="1" x14ac:dyDescent="0.25">
      <c r="A271" s="7"/>
      <c r="B271" s="7"/>
      <c r="C271" s="52"/>
      <c r="D271" s="53"/>
      <c r="E271" s="54"/>
    </row>
    <row r="272" spans="1:5" s="47" customFormat="1" x14ac:dyDescent="0.25">
      <c r="A272" s="7"/>
      <c r="B272" s="7"/>
      <c r="C272" s="52"/>
      <c r="D272" s="53"/>
      <c r="E272" s="54"/>
    </row>
    <row r="273" spans="1:5" s="47" customFormat="1" x14ac:dyDescent="0.25">
      <c r="A273" s="7"/>
      <c r="B273" s="7"/>
      <c r="C273" s="52"/>
      <c r="D273" s="53"/>
      <c r="E273" s="54"/>
    </row>
    <row r="274" spans="1:5" s="47" customFormat="1" x14ac:dyDescent="0.25">
      <c r="A274" s="7"/>
      <c r="B274" s="7"/>
      <c r="C274" s="52"/>
      <c r="D274" s="53"/>
      <c r="E274" s="54"/>
    </row>
    <row r="275" spans="1:5" s="47" customFormat="1" x14ac:dyDescent="0.25">
      <c r="A275" s="7"/>
      <c r="B275" s="7"/>
      <c r="C275" s="52"/>
      <c r="D275" s="53"/>
      <c r="E275" s="54"/>
    </row>
    <row r="276" spans="1:5" s="47" customFormat="1" x14ac:dyDescent="0.25">
      <c r="A276" s="7"/>
      <c r="B276" s="7"/>
      <c r="C276" s="52"/>
      <c r="D276" s="53"/>
      <c r="E276" s="54"/>
    </row>
    <row r="277" spans="1:5" s="47" customFormat="1" x14ac:dyDescent="0.25">
      <c r="A277" s="7"/>
      <c r="B277" s="7"/>
      <c r="C277" s="52"/>
      <c r="D277" s="53"/>
      <c r="E277" s="54"/>
    </row>
    <row r="278" spans="1:5" s="47" customFormat="1" x14ac:dyDescent="0.25">
      <c r="A278" s="7"/>
      <c r="B278" s="7"/>
      <c r="C278" s="52"/>
      <c r="D278" s="53"/>
      <c r="E278" s="54"/>
    </row>
    <row r="279" spans="1:5" s="47" customFormat="1" x14ac:dyDescent="0.25">
      <c r="A279" s="7"/>
      <c r="B279" s="7"/>
      <c r="C279" s="52"/>
      <c r="D279" s="53"/>
      <c r="E279" s="54"/>
    </row>
    <row r="280" spans="1:5" s="47" customFormat="1" x14ac:dyDescent="0.25">
      <c r="A280" s="7"/>
      <c r="B280" s="7"/>
      <c r="C280" s="52"/>
      <c r="D280" s="53"/>
      <c r="E280" s="54"/>
    </row>
    <row r="281" spans="1:5" s="47" customFormat="1" x14ac:dyDescent="0.25">
      <c r="A281" s="7"/>
      <c r="B281" s="7"/>
      <c r="C281" s="52"/>
      <c r="D281" s="53"/>
      <c r="E281" s="54"/>
    </row>
    <row r="282" spans="1:5" s="47" customFormat="1" x14ac:dyDescent="0.25">
      <c r="A282" s="7"/>
      <c r="B282" s="7"/>
      <c r="C282" s="52"/>
      <c r="D282" s="53"/>
      <c r="E282" s="54"/>
    </row>
    <row r="283" spans="1:5" s="47" customFormat="1" x14ac:dyDescent="0.25">
      <c r="A283" s="7"/>
      <c r="B283" s="7"/>
      <c r="C283" s="52"/>
      <c r="D283" s="53"/>
      <c r="E283" s="54"/>
    </row>
    <row r="284" spans="1:5" s="47" customFormat="1" x14ac:dyDescent="0.25">
      <c r="A284" s="7"/>
      <c r="B284" s="7"/>
      <c r="C284" s="52"/>
      <c r="D284" s="53"/>
      <c r="E284" s="54"/>
    </row>
    <row r="285" spans="1:5" s="47" customFormat="1" x14ac:dyDescent="0.25">
      <c r="A285" s="7"/>
      <c r="B285" s="7"/>
      <c r="C285" s="52"/>
      <c r="D285" s="53"/>
      <c r="E285" s="54"/>
    </row>
    <row r="286" spans="1:5" s="47" customFormat="1" x14ac:dyDescent="0.25">
      <c r="A286" s="7"/>
      <c r="B286" s="7"/>
      <c r="C286" s="52"/>
      <c r="D286" s="53"/>
      <c r="E286" s="54"/>
    </row>
    <row r="287" spans="1:5" s="47" customFormat="1" x14ac:dyDescent="0.25">
      <c r="A287" s="7"/>
      <c r="B287" s="7"/>
      <c r="C287" s="52"/>
      <c r="D287" s="53"/>
      <c r="E287" s="54"/>
    </row>
    <row r="288" spans="1:5" s="47" customFormat="1" x14ac:dyDescent="0.25">
      <c r="A288" s="7"/>
      <c r="B288" s="7"/>
      <c r="C288" s="52"/>
      <c r="D288" s="53"/>
      <c r="E288" s="54"/>
    </row>
    <row r="289" spans="1:5" s="47" customFormat="1" x14ac:dyDescent="0.25">
      <c r="A289" s="7"/>
      <c r="B289" s="7"/>
      <c r="C289" s="52"/>
      <c r="D289" s="53"/>
      <c r="E289" s="54"/>
    </row>
    <row r="290" spans="1:5" s="47" customFormat="1" x14ac:dyDescent="0.25">
      <c r="A290" s="7"/>
      <c r="B290" s="7"/>
      <c r="C290" s="52"/>
      <c r="D290" s="53"/>
      <c r="E290" s="54"/>
    </row>
    <row r="291" spans="1:5" s="47" customFormat="1" x14ac:dyDescent="0.25">
      <c r="A291" s="7"/>
      <c r="B291" s="7"/>
      <c r="C291" s="52"/>
      <c r="D291" s="53"/>
      <c r="E291" s="54"/>
    </row>
    <row r="292" spans="1:5" s="47" customFormat="1" x14ac:dyDescent="0.25">
      <c r="A292" s="7"/>
      <c r="B292" s="7"/>
      <c r="C292" s="52"/>
      <c r="D292" s="53"/>
      <c r="E292" s="54"/>
    </row>
    <row r="293" spans="1:5" s="47" customFormat="1" x14ac:dyDescent="0.25">
      <c r="A293" s="7"/>
      <c r="B293" s="7"/>
      <c r="C293" s="52"/>
      <c r="D293" s="53"/>
      <c r="E293" s="54"/>
    </row>
    <row r="294" spans="1:5" s="47" customFormat="1" x14ac:dyDescent="0.25">
      <c r="A294" s="7"/>
      <c r="B294" s="7"/>
      <c r="C294" s="52"/>
      <c r="D294" s="53"/>
      <c r="E294" s="54"/>
    </row>
    <row r="295" spans="1:5" s="47" customFormat="1" x14ac:dyDescent="0.25">
      <c r="A295" s="7"/>
      <c r="B295" s="7"/>
      <c r="C295" s="52"/>
      <c r="D295" s="53"/>
      <c r="E295" s="54"/>
    </row>
    <row r="296" spans="1:5" s="47" customFormat="1" x14ac:dyDescent="0.25">
      <c r="A296" s="7"/>
      <c r="B296" s="7"/>
      <c r="C296" s="52"/>
      <c r="D296" s="53"/>
      <c r="E296" s="54"/>
    </row>
    <row r="297" spans="1:5" s="47" customFormat="1" x14ac:dyDescent="0.25">
      <c r="A297" s="7"/>
      <c r="B297" s="7"/>
      <c r="C297" s="52"/>
      <c r="D297" s="53"/>
      <c r="E297" s="54"/>
    </row>
    <row r="298" spans="1:5" s="47" customFormat="1" x14ac:dyDescent="0.25">
      <c r="A298" s="7"/>
      <c r="B298" s="7"/>
      <c r="C298" s="52"/>
      <c r="D298" s="53"/>
      <c r="E298" s="54"/>
    </row>
    <row r="299" spans="1:5" s="47" customFormat="1" x14ac:dyDescent="0.25">
      <c r="A299" s="7"/>
      <c r="B299" s="7"/>
      <c r="C299" s="52"/>
      <c r="D299" s="53"/>
      <c r="E299" s="54"/>
    </row>
    <row r="300" spans="1:5" s="47" customFormat="1" x14ac:dyDescent="0.25">
      <c r="A300" s="7"/>
      <c r="B300" s="7"/>
      <c r="C300" s="52"/>
      <c r="D300" s="53"/>
      <c r="E300" s="54"/>
    </row>
    <row r="301" spans="1:5" s="47" customFormat="1" x14ac:dyDescent="0.25">
      <c r="A301" s="7"/>
      <c r="B301" s="7"/>
      <c r="C301" s="52"/>
      <c r="D301" s="53"/>
      <c r="E301" s="54"/>
    </row>
    <row r="302" spans="1:5" s="47" customFormat="1" x14ac:dyDescent="0.25">
      <c r="A302" s="7"/>
      <c r="B302" s="7"/>
      <c r="C302" s="52"/>
      <c r="D302" s="53"/>
      <c r="E302" s="54"/>
    </row>
    <row r="303" spans="1:5" s="47" customFormat="1" x14ac:dyDescent="0.25">
      <c r="A303" s="7"/>
      <c r="B303" s="7"/>
      <c r="C303" s="52"/>
      <c r="D303" s="53"/>
      <c r="E303" s="54"/>
    </row>
    <row r="304" spans="1:5" s="47" customFormat="1" x14ac:dyDescent="0.25">
      <c r="A304" s="7"/>
      <c r="B304" s="7"/>
      <c r="C304" s="52"/>
      <c r="D304" s="53"/>
      <c r="E304" s="54"/>
    </row>
    <row r="305" spans="1:5" s="47" customFormat="1" x14ac:dyDescent="0.25">
      <c r="A305" s="7"/>
      <c r="B305" s="7"/>
      <c r="C305" s="52"/>
      <c r="D305" s="53"/>
      <c r="E305" s="54"/>
    </row>
    <row r="306" spans="1:5" s="47" customFormat="1" x14ac:dyDescent="0.25">
      <c r="A306" s="7"/>
      <c r="B306" s="7"/>
      <c r="C306" s="52"/>
      <c r="D306" s="53"/>
      <c r="E306" s="54"/>
    </row>
    <row r="307" spans="1:5" s="47" customFormat="1" x14ac:dyDescent="0.25">
      <c r="A307" s="7"/>
      <c r="B307" s="7"/>
      <c r="C307" s="52"/>
      <c r="D307" s="53"/>
      <c r="E307" s="54"/>
    </row>
    <row r="308" spans="1:5" s="47" customFormat="1" x14ac:dyDescent="0.25">
      <c r="A308" s="7"/>
      <c r="B308" s="7"/>
      <c r="C308" s="52"/>
      <c r="D308" s="53"/>
      <c r="E308" s="54"/>
    </row>
    <row r="309" spans="1:5" s="47" customFormat="1" x14ac:dyDescent="0.25">
      <c r="A309" s="7"/>
      <c r="B309" s="7"/>
      <c r="C309" s="52"/>
      <c r="D309" s="53"/>
      <c r="E309" s="54"/>
    </row>
    <row r="310" spans="1:5" s="47" customFormat="1" x14ac:dyDescent="0.25">
      <c r="A310" s="7"/>
      <c r="B310" s="7"/>
      <c r="C310" s="52"/>
      <c r="D310" s="53"/>
      <c r="E310" s="54"/>
    </row>
    <row r="311" spans="1:5" s="47" customFormat="1" x14ac:dyDescent="0.25">
      <c r="A311" s="7"/>
      <c r="B311" s="7"/>
      <c r="C311" s="52"/>
      <c r="D311" s="53"/>
      <c r="E311" s="54"/>
    </row>
    <row r="312" spans="1:5" s="47" customFormat="1" x14ac:dyDescent="0.25">
      <c r="A312" s="7"/>
      <c r="B312" s="7"/>
      <c r="C312" s="52"/>
      <c r="D312" s="53"/>
      <c r="E312" s="54"/>
    </row>
    <row r="313" spans="1:5" s="47" customFormat="1" x14ac:dyDescent="0.25">
      <c r="A313" s="7"/>
      <c r="B313" s="7"/>
      <c r="C313" s="52"/>
      <c r="D313" s="53"/>
      <c r="E313" s="54"/>
    </row>
    <row r="314" spans="1:5" s="47" customFormat="1" x14ac:dyDescent="0.25">
      <c r="A314" s="7"/>
      <c r="B314" s="7"/>
      <c r="C314" s="52"/>
      <c r="D314" s="53"/>
      <c r="E314" s="54"/>
    </row>
    <row r="315" spans="1:5" s="47" customFormat="1" x14ac:dyDescent="0.25">
      <c r="A315" s="7"/>
      <c r="B315" s="7"/>
      <c r="C315" s="52"/>
      <c r="D315" s="53"/>
      <c r="E315" s="54"/>
    </row>
    <row r="316" spans="1:5" s="47" customFormat="1" x14ac:dyDescent="0.25">
      <c r="A316" s="7"/>
      <c r="B316" s="7"/>
      <c r="C316" s="52"/>
      <c r="D316" s="53"/>
      <c r="E316" s="54"/>
    </row>
    <row r="317" spans="1:5" s="47" customFormat="1" x14ac:dyDescent="0.25">
      <c r="A317" s="7"/>
      <c r="B317" s="7"/>
      <c r="C317" s="52"/>
      <c r="D317" s="53"/>
      <c r="E317" s="54"/>
    </row>
    <row r="318" spans="1:5" s="47" customFormat="1" x14ac:dyDescent="0.25">
      <c r="A318" s="7"/>
      <c r="B318" s="7"/>
      <c r="C318" s="52"/>
      <c r="D318" s="53"/>
      <c r="E318" s="54"/>
    </row>
    <row r="319" spans="1:5" s="47" customFormat="1" x14ac:dyDescent="0.25">
      <c r="A319" s="7"/>
      <c r="B319" s="7"/>
      <c r="C319" s="52"/>
      <c r="D319" s="53"/>
      <c r="E319" s="54"/>
    </row>
    <row r="320" spans="1:5" s="47" customFormat="1" x14ac:dyDescent="0.25">
      <c r="A320" s="7"/>
      <c r="B320" s="7"/>
      <c r="C320" s="52"/>
      <c r="D320" s="53"/>
      <c r="E320" s="54"/>
    </row>
    <row r="321" spans="1:5" s="47" customFormat="1" x14ac:dyDescent="0.25">
      <c r="A321" s="7"/>
      <c r="B321" s="7"/>
      <c r="C321" s="52"/>
      <c r="D321" s="53"/>
      <c r="E321" s="54"/>
    </row>
    <row r="322" spans="1:5" s="47" customFormat="1" x14ac:dyDescent="0.25">
      <c r="A322" s="7"/>
      <c r="B322" s="7"/>
      <c r="C322" s="52"/>
      <c r="D322" s="53"/>
      <c r="E322" s="54"/>
    </row>
    <row r="323" spans="1:5" s="47" customFormat="1" x14ac:dyDescent="0.25">
      <c r="A323" s="7"/>
      <c r="B323" s="7"/>
      <c r="C323" s="52"/>
      <c r="D323" s="53"/>
      <c r="E323" s="54"/>
    </row>
    <row r="324" spans="1:5" s="47" customFormat="1" x14ac:dyDescent="0.25">
      <c r="A324" s="7"/>
      <c r="B324" s="7"/>
      <c r="C324" s="52"/>
      <c r="D324" s="53"/>
      <c r="E324" s="54"/>
    </row>
    <row r="325" spans="1:5" s="47" customFormat="1" x14ac:dyDescent="0.25">
      <c r="A325" s="7"/>
      <c r="B325" s="7"/>
      <c r="C325" s="52"/>
      <c r="D325" s="53"/>
      <c r="E325" s="54"/>
    </row>
    <row r="326" spans="1:5" s="47" customFormat="1" x14ac:dyDescent="0.25">
      <c r="A326" s="7"/>
      <c r="B326" s="7"/>
      <c r="C326" s="52"/>
      <c r="D326" s="53"/>
      <c r="E326" s="54"/>
    </row>
    <row r="327" spans="1:5" s="47" customFormat="1" x14ac:dyDescent="0.25">
      <c r="A327" s="7"/>
      <c r="B327" s="7"/>
      <c r="C327" s="52"/>
      <c r="D327" s="53"/>
      <c r="E327" s="54"/>
    </row>
    <row r="328" spans="1:5" s="47" customFormat="1" x14ac:dyDescent="0.25">
      <c r="A328" s="7"/>
      <c r="B328" s="7"/>
      <c r="C328" s="52"/>
      <c r="D328" s="53"/>
      <c r="E328" s="54"/>
    </row>
    <row r="329" spans="1:5" s="47" customFormat="1" x14ac:dyDescent="0.25">
      <c r="A329" s="7"/>
      <c r="B329" s="7"/>
      <c r="C329" s="52"/>
      <c r="D329" s="53"/>
      <c r="E329" s="54"/>
    </row>
    <row r="330" spans="1:5" s="47" customFormat="1" x14ac:dyDescent="0.25">
      <c r="A330" s="7"/>
      <c r="B330" s="7"/>
      <c r="C330" s="52"/>
      <c r="D330" s="53"/>
      <c r="E330" s="54"/>
    </row>
    <row r="331" spans="1:5" s="47" customFormat="1" x14ac:dyDescent="0.25">
      <c r="A331" s="7"/>
      <c r="B331" s="7"/>
      <c r="C331" s="52"/>
      <c r="D331" s="53"/>
      <c r="E331" s="54"/>
    </row>
    <row r="332" spans="1:5" s="47" customFormat="1" x14ac:dyDescent="0.25">
      <c r="A332" s="7"/>
      <c r="B332" s="7"/>
      <c r="C332" s="52"/>
      <c r="D332" s="53"/>
      <c r="E332" s="54"/>
    </row>
    <row r="333" spans="1:5" s="47" customFormat="1" x14ac:dyDescent="0.25">
      <c r="A333" s="7"/>
      <c r="B333" s="7"/>
      <c r="C333" s="52"/>
      <c r="D333" s="53"/>
      <c r="E333" s="54"/>
    </row>
    <row r="334" spans="1:5" s="47" customFormat="1" x14ac:dyDescent="0.25">
      <c r="A334" s="7"/>
      <c r="B334" s="7"/>
      <c r="C334" s="52"/>
      <c r="D334" s="53"/>
      <c r="E334" s="54"/>
    </row>
    <row r="335" spans="1:5" s="47" customFormat="1" x14ac:dyDescent="0.25">
      <c r="A335" s="7"/>
      <c r="B335" s="7"/>
      <c r="C335" s="52"/>
      <c r="D335" s="53"/>
      <c r="E335" s="54"/>
    </row>
    <row r="336" spans="1:5" s="47" customFormat="1" x14ac:dyDescent="0.25">
      <c r="A336" s="7"/>
      <c r="B336" s="7"/>
      <c r="C336" s="52"/>
      <c r="D336" s="53"/>
      <c r="E336" s="54"/>
    </row>
    <row r="337" spans="1:5" s="47" customFormat="1" x14ac:dyDescent="0.25">
      <c r="A337" s="7"/>
      <c r="B337" s="7"/>
      <c r="C337" s="52"/>
      <c r="D337" s="53"/>
      <c r="E337" s="54"/>
    </row>
    <row r="338" spans="1:5" s="47" customFormat="1" x14ac:dyDescent="0.25">
      <c r="A338" s="7"/>
      <c r="B338" s="7"/>
      <c r="C338" s="52"/>
      <c r="D338" s="53"/>
      <c r="E338" s="54"/>
    </row>
    <row r="339" spans="1:5" s="47" customFormat="1" x14ac:dyDescent="0.25">
      <c r="A339" s="7"/>
      <c r="B339" s="7"/>
      <c r="C339" s="52"/>
      <c r="D339" s="53"/>
      <c r="E339" s="54"/>
    </row>
    <row r="340" spans="1:5" s="47" customFormat="1" x14ac:dyDescent="0.25">
      <c r="A340" s="7"/>
      <c r="B340" s="7"/>
      <c r="C340" s="52"/>
      <c r="D340" s="53"/>
      <c r="E340" s="54"/>
    </row>
    <row r="341" spans="1:5" s="47" customFormat="1" x14ac:dyDescent="0.25">
      <c r="A341" s="7"/>
      <c r="B341" s="7"/>
      <c r="C341" s="52"/>
      <c r="D341" s="53"/>
      <c r="E341" s="54"/>
    </row>
    <row r="342" spans="1:5" s="47" customFormat="1" x14ac:dyDescent="0.25">
      <c r="A342" s="7"/>
      <c r="B342" s="7"/>
      <c r="C342" s="52"/>
      <c r="D342" s="53"/>
      <c r="E342" s="54"/>
    </row>
    <row r="343" spans="1:5" s="47" customFormat="1" x14ac:dyDescent="0.25">
      <c r="A343" s="7"/>
      <c r="B343" s="7"/>
      <c r="C343" s="52"/>
      <c r="D343" s="53"/>
      <c r="E343" s="54"/>
    </row>
    <row r="344" spans="1:5" s="47" customFormat="1" x14ac:dyDescent="0.25">
      <c r="A344" s="7"/>
      <c r="B344" s="7"/>
      <c r="C344" s="52"/>
      <c r="D344" s="53"/>
      <c r="E344" s="54"/>
    </row>
    <row r="345" spans="1:5" s="47" customFormat="1" x14ac:dyDescent="0.25">
      <c r="A345" s="7"/>
      <c r="B345" s="7"/>
      <c r="C345" s="52"/>
      <c r="D345" s="53"/>
      <c r="E345" s="54"/>
    </row>
    <row r="346" spans="1:5" s="47" customFormat="1" x14ac:dyDescent="0.25">
      <c r="A346" s="7"/>
      <c r="B346" s="7"/>
      <c r="C346" s="52"/>
      <c r="D346" s="53"/>
      <c r="E346" s="54"/>
    </row>
    <row r="347" spans="1:5" s="47" customFormat="1" x14ac:dyDescent="0.25">
      <c r="A347" s="7"/>
      <c r="B347" s="7"/>
      <c r="C347" s="52"/>
      <c r="D347" s="53"/>
      <c r="E347" s="54"/>
    </row>
  </sheetData>
  <sheetProtection selectLockedCells="1" selectUnlockedCells="1"/>
  <mergeCells count="16">
    <mergeCell ref="A1:E1"/>
    <mergeCell ref="A2:C2"/>
    <mergeCell ref="D2:E2"/>
    <mergeCell ref="A3:C3"/>
    <mergeCell ref="D3:E3"/>
    <mergeCell ref="A4:B4"/>
    <mergeCell ref="D27:E27"/>
    <mergeCell ref="D32:E32"/>
    <mergeCell ref="D31:E31"/>
    <mergeCell ref="A28:A30"/>
    <mergeCell ref="B28:B30"/>
    <mergeCell ref="A31:C31"/>
    <mergeCell ref="A32:C32"/>
    <mergeCell ref="A27:C27"/>
    <mergeCell ref="A5:A26"/>
    <mergeCell ref="B5:B26"/>
  </mergeCells>
  <phoneticPr fontId="9" type="noConversion"/>
  <printOptions horizontalCentered="1"/>
  <pageMargins left="0" right="0" top="0" bottom="0" header="0" footer="0"/>
  <pageSetup paperSize="9" scale="7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E01D-D15D-4EA6-B870-CC16B2E45476}">
  <sheetPr>
    <tabColor theme="5" tint="0.39997558519241921"/>
    <pageSetUpPr fitToPage="1"/>
  </sheetPr>
  <dimension ref="A1:E16"/>
  <sheetViews>
    <sheetView workbookViewId="0">
      <selection activeCell="A4" sqref="A4"/>
    </sheetView>
  </sheetViews>
  <sheetFormatPr defaultRowHeight="16.5" x14ac:dyDescent="0.25"/>
  <cols>
    <col min="1" max="1" width="16.625" style="3" customWidth="1"/>
    <col min="2" max="3" width="12.625" style="99" customWidth="1"/>
    <col min="4" max="4" width="15.625" style="98" customWidth="1"/>
    <col min="5" max="5" width="50.625" style="95" customWidth="1"/>
    <col min="6" max="16384" width="9" style="3"/>
  </cols>
  <sheetData>
    <row r="1" spans="1:5" ht="35.1" customHeight="1" thickBot="1" x14ac:dyDescent="0.3">
      <c r="A1" s="181" t="s">
        <v>112</v>
      </c>
      <c r="B1" s="181"/>
      <c r="C1" s="181"/>
      <c r="D1" s="181"/>
      <c r="E1" s="181"/>
    </row>
    <row r="2" spans="1:5" ht="24.95" customHeight="1" x14ac:dyDescent="0.25">
      <c r="A2" s="185" t="s">
        <v>53</v>
      </c>
      <c r="B2" s="186"/>
      <c r="C2" s="186"/>
      <c r="D2" s="186" t="s">
        <v>109</v>
      </c>
      <c r="E2" s="189"/>
    </row>
    <row r="3" spans="1:5" ht="24.95" customHeight="1" thickBot="1" x14ac:dyDescent="0.3">
      <c r="A3" s="187" t="s">
        <v>110</v>
      </c>
      <c r="B3" s="188"/>
      <c r="C3" s="188"/>
      <c r="D3" s="188" t="s">
        <v>110</v>
      </c>
      <c r="E3" s="190"/>
    </row>
    <row r="4" spans="1:5" ht="24.95" customHeight="1" x14ac:dyDescent="0.25">
      <c r="A4" s="114" t="s">
        <v>102</v>
      </c>
      <c r="B4" s="115" t="s">
        <v>101</v>
      </c>
      <c r="C4" s="115" t="s">
        <v>6</v>
      </c>
      <c r="D4" s="116" t="s">
        <v>7</v>
      </c>
      <c r="E4" s="117" t="s">
        <v>105</v>
      </c>
    </row>
    <row r="5" spans="1:5" ht="35.1" customHeight="1" x14ac:dyDescent="0.25">
      <c r="A5" s="112"/>
      <c r="B5" s="101"/>
      <c r="C5" s="102"/>
      <c r="D5" s="103">
        <f>B5*C5</f>
        <v>0</v>
      </c>
      <c r="E5" s="104"/>
    </row>
    <row r="6" spans="1:5" ht="35.1" customHeight="1" x14ac:dyDescent="0.25">
      <c r="A6" s="112"/>
      <c r="B6" s="101"/>
      <c r="C6" s="102"/>
      <c r="D6" s="103">
        <f>B6*C6</f>
        <v>0</v>
      </c>
      <c r="E6" s="104"/>
    </row>
    <row r="7" spans="1:5" ht="35.1" customHeight="1" x14ac:dyDescent="0.25">
      <c r="A7" s="112"/>
      <c r="B7" s="101"/>
      <c r="C7" s="102"/>
      <c r="D7" s="103">
        <f>B7*C7</f>
        <v>0</v>
      </c>
      <c r="E7" s="104"/>
    </row>
    <row r="8" spans="1:5" ht="35.1" customHeight="1" x14ac:dyDescent="0.25">
      <c r="A8" s="112"/>
      <c r="B8" s="101"/>
      <c r="C8" s="102"/>
      <c r="D8" s="103">
        <f>B8*C8</f>
        <v>0</v>
      </c>
      <c r="E8" s="104"/>
    </row>
    <row r="9" spans="1:5" ht="35.1" customHeight="1" thickBot="1" x14ac:dyDescent="0.3">
      <c r="A9" s="112"/>
      <c r="B9" s="101"/>
      <c r="C9" s="102"/>
      <c r="D9" s="103">
        <f t="shared" ref="D9" si="0">B9*C9</f>
        <v>0</v>
      </c>
      <c r="E9" s="104"/>
    </row>
    <row r="10" spans="1:5" s="92" customFormat="1" ht="50.1" customHeight="1" thickBot="1" x14ac:dyDescent="0.3">
      <c r="A10" s="113" t="s">
        <v>100</v>
      </c>
      <c r="B10" s="193">
        <f>SUM(D5:D8)</f>
        <v>0</v>
      </c>
      <c r="C10" s="193"/>
      <c r="D10" s="193"/>
      <c r="E10" s="111"/>
    </row>
    <row r="11" spans="1:5" ht="24.95" customHeight="1" thickBot="1" x14ac:dyDescent="0.3">
      <c r="A11" s="182" t="s">
        <v>103</v>
      </c>
      <c r="B11" s="183"/>
      <c r="C11" s="183"/>
      <c r="D11" s="183"/>
      <c r="E11" s="184"/>
    </row>
    <row r="12" spans="1:5" ht="24.95" customHeight="1" x14ac:dyDescent="0.25">
      <c r="A12" s="109" t="s">
        <v>102</v>
      </c>
      <c r="B12" s="194" t="s">
        <v>98</v>
      </c>
      <c r="C12" s="194"/>
      <c r="D12" s="194"/>
      <c r="E12" s="110" t="s">
        <v>99</v>
      </c>
    </row>
    <row r="13" spans="1:5" ht="35.1" customHeight="1" x14ac:dyDescent="0.25">
      <c r="A13" s="90" t="s">
        <v>95</v>
      </c>
      <c r="B13" s="191" t="s">
        <v>110</v>
      </c>
      <c r="C13" s="191"/>
      <c r="D13" s="191"/>
      <c r="E13" s="93"/>
    </row>
    <row r="14" spans="1:5" ht="35.1" customHeight="1" x14ac:dyDescent="0.25">
      <c r="A14" s="90" t="s">
        <v>96</v>
      </c>
      <c r="B14" s="191" t="s">
        <v>110</v>
      </c>
      <c r="C14" s="191"/>
      <c r="D14" s="191"/>
      <c r="E14" s="93"/>
    </row>
    <row r="15" spans="1:5" ht="35.1" customHeight="1" thickBot="1" x14ac:dyDescent="0.3">
      <c r="A15" s="91" t="s">
        <v>97</v>
      </c>
      <c r="B15" s="192" t="s">
        <v>110</v>
      </c>
      <c r="C15" s="192"/>
      <c r="D15" s="192"/>
      <c r="E15" s="94"/>
    </row>
    <row r="16" spans="1:5" s="92" customFormat="1" ht="50.1" customHeight="1" thickBot="1" x14ac:dyDescent="0.3">
      <c r="A16" s="96" t="s">
        <v>100</v>
      </c>
      <c r="B16" s="180">
        <f>SUM(B13:D15)</f>
        <v>0</v>
      </c>
      <c r="C16" s="180"/>
      <c r="D16" s="180"/>
      <c r="E16" s="97" t="str">
        <f>IF(AND(B10=0,B16=0),"請確認經費支應來源及金額",IF(B10=B16,"金額相符","尚有差額請確認"))</f>
        <v>請確認經費支應來源及金額</v>
      </c>
    </row>
  </sheetData>
  <mergeCells count="12">
    <mergeCell ref="B16:D16"/>
    <mergeCell ref="A1:E1"/>
    <mergeCell ref="A11:E11"/>
    <mergeCell ref="A2:C2"/>
    <mergeCell ref="A3:C3"/>
    <mergeCell ref="D2:E2"/>
    <mergeCell ref="D3:E3"/>
    <mergeCell ref="B13:D13"/>
    <mergeCell ref="B14:D14"/>
    <mergeCell ref="B15:D15"/>
    <mergeCell ref="B10:D10"/>
    <mergeCell ref="B12:D12"/>
  </mergeCells>
  <phoneticPr fontId="9" type="noConversion"/>
  <conditionalFormatting sqref="A12:E1048576 A11 A1:A3 D2:D3 A4:E10">
    <cfRule type="containsText" dxfId="3" priority="2" operator="containsText" text="(請輸入)">
      <formula>NOT(ISERROR(SEARCH("(請輸入)",A1)))</formula>
    </cfRule>
  </conditionalFormatting>
  <conditionalFormatting sqref="E16">
    <cfRule type="containsText" dxfId="2" priority="1" operator="containsText" text="尚有差額請確認">
      <formula>NOT(ISERROR(SEARCH("尚有差額請確認",E16)))</formula>
    </cfRule>
  </conditionalFormatting>
  <pageMargins left="0.39370078740157483" right="0.39370078740157483" top="0.39370078740157483" bottom="0.39370078740157483" header="0" footer="0"/>
  <pageSetup paperSize="9" scale="8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70CE-FB80-4F41-AFB0-71B2242C588E}">
  <sheetPr>
    <tabColor theme="9" tint="0.39997558519241921"/>
    <pageSetUpPr fitToPage="1"/>
  </sheetPr>
  <dimension ref="A1:F17"/>
  <sheetViews>
    <sheetView workbookViewId="0">
      <selection activeCell="A3" sqref="A3:B3"/>
    </sheetView>
  </sheetViews>
  <sheetFormatPr defaultRowHeight="16.5" x14ac:dyDescent="0.25"/>
  <cols>
    <col min="1" max="1" width="5.625" style="3" customWidth="1"/>
    <col min="2" max="2" width="16.625" style="3" customWidth="1"/>
    <col min="3" max="4" width="12.625" style="99" customWidth="1"/>
    <col min="5" max="5" width="15.625" style="98" customWidth="1"/>
    <col min="6" max="6" width="50.625" style="95" customWidth="1"/>
    <col min="7" max="16384" width="9" style="3"/>
  </cols>
  <sheetData>
    <row r="1" spans="1:6" ht="35.1" customHeight="1" thickBot="1" x14ac:dyDescent="0.3">
      <c r="A1" s="181" t="s">
        <v>104</v>
      </c>
      <c r="B1" s="181"/>
      <c r="C1" s="181"/>
      <c r="D1" s="181"/>
      <c r="E1" s="181"/>
      <c r="F1" s="181"/>
    </row>
    <row r="2" spans="1:6" ht="24.95" customHeight="1" x14ac:dyDescent="0.25">
      <c r="A2" s="185" t="s">
        <v>53</v>
      </c>
      <c r="B2" s="186"/>
      <c r="C2" s="186" t="s">
        <v>109</v>
      </c>
      <c r="D2" s="186"/>
      <c r="E2" s="186"/>
      <c r="F2" s="189"/>
    </row>
    <row r="3" spans="1:6" ht="24.95" customHeight="1" thickBot="1" x14ac:dyDescent="0.3">
      <c r="A3" s="187" t="s">
        <v>110</v>
      </c>
      <c r="B3" s="188"/>
      <c r="C3" s="188" t="s">
        <v>110</v>
      </c>
      <c r="D3" s="188"/>
      <c r="E3" s="188"/>
      <c r="F3" s="190"/>
    </row>
    <row r="4" spans="1:6" ht="24.95" customHeight="1" x14ac:dyDescent="0.25">
      <c r="A4" s="209" t="s">
        <v>102</v>
      </c>
      <c r="B4" s="210"/>
      <c r="C4" s="115" t="s">
        <v>101</v>
      </c>
      <c r="D4" s="115" t="s">
        <v>6</v>
      </c>
      <c r="E4" s="116" t="s">
        <v>7</v>
      </c>
      <c r="F4" s="117" t="s">
        <v>105</v>
      </c>
    </row>
    <row r="5" spans="1:6" ht="50.1" customHeight="1" x14ac:dyDescent="0.25">
      <c r="A5" s="206" t="s">
        <v>108</v>
      </c>
      <c r="B5" s="100" t="s">
        <v>91</v>
      </c>
      <c r="C5" s="101"/>
      <c r="D5" s="102"/>
      <c r="E5" s="103">
        <f>C5*D5</f>
        <v>0</v>
      </c>
      <c r="F5" s="104"/>
    </row>
    <row r="6" spans="1:6" ht="99.95" customHeight="1" x14ac:dyDescent="0.25">
      <c r="A6" s="207"/>
      <c r="B6" s="100" t="s">
        <v>106</v>
      </c>
      <c r="C6" s="101"/>
      <c r="D6" s="102"/>
      <c r="E6" s="103">
        <f>C6*D6</f>
        <v>0</v>
      </c>
      <c r="F6" s="104" t="s">
        <v>107</v>
      </c>
    </row>
    <row r="7" spans="1:6" ht="50.1" customHeight="1" x14ac:dyDescent="0.25">
      <c r="A7" s="207"/>
      <c r="B7" s="100" t="s">
        <v>92</v>
      </c>
      <c r="C7" s="101"/>
      <c r="D7" s="102"/>
      <c r="E7" s="103">
        <f>C7*D7</f>
        <v>0</v>
      </c>
      <c r="F7" s="104"/>
    </row>
    <row r="8" spans="1:6" ht="50.1" customHeight="1" x14ac:dyDescent="0.25">
      <c r="A8" s="207"/>
      <c r="B8" s="100" t="s">
        <v>90</v>
      </c>
      <c r="C8" s="101"/>
      <c r="D8" s="102"/>
      <c r="E8" s="103">
        <f>C8*D8</f>
        <v>0</v>
      </c>
      <c r="F8" s="104"/>
    </row>
    <row r="9" spans="1:6" ht="50.1" customHeight="1" x14ac:dyDescent="0.25">
      <c r="A9" s="207"/>
      <c r="B9" s="100" t="s">
        <v>93</v>
      </c>
      <c r="C9" s="101"/>
      <c r="D9" s="102"/>
      <c r="E9" s="103">
        <f t="shared" ref="E9" si="0">C9*D9</f>
        <v>0</v>
      </c>
      <c r="F9" s="104"/>
    </row>
    <row r="10" spans="1:6" ht="50.1" customHeight="1" thickBot="1" x14ac:dyDescent="0.3">
      <c r="A10" s="208"/>
      <c r="B10" s="105" t="s">
        <v>94</v>
      </c>
      <c r="C10" s="106"/>
      <c r="D10" s="106"/>
      <c r="E10" s="107">
        <f>ROUND(E9*2.11%,0)</f>
        <v>0</v>
      </c>
      <c r="F10" s="108"/>
    </row>
    <row r="11" spans="1:6" s="92" customFormat="1" ht="50.1" customHeight="1" thickBot="1" x14ac:dyDescent="0.3">
      <c r="A11" s="211" t="s">
        <v>100</v>
      </c>
      <c r="B11" s="212"/>
      <c r="C11" s="193">
        <f>SUM(E5:E8)</f>
        <v>0</v>
      </c>
      <c r="D11" s="193"/>
      <c r="E11" s="193"/>
      <c r="F11" s="111"/>
    </row>
    <row r="12" spans="1:6" ht="24.95" customHeight="1" thickBot="1" x14ac:dyDescent="0.3">
      <c r="A12" s="197" t="s">
        <v>103</v>
      </c>
      <c r="B12" s="198"/>
      <c r="C12" s="198"/>
      <c r="D12" s="198"/>
      <c r="E12" s="198"/>
      <c r="F12" s="199"/>
    </row>
    <row r="13" spans="1:6" ht="24.95" customHeight="1" x14ac:dyDescent="0.25">
      <c r="A13" s="204" t="s">
        <v>102</v>
      </c>
      <c r="B13" s="205"/>
      <c r="C13" s="194" t="s">
        <v>98</v>
      </c>
      <c r="D13" s="194"/>
      <c r="E13" s="194"/>
      <c r="F13" s="110" t="s">
        <v>99</v>
      </c>
    </row>
    <row r="14" spans="1:6" ht="35.1" customHeight="1" x14ac:dyDescent="0.25">
      <c r="A14" s="200" t="s">
        <v>95</v>
      </c>
      <c r="B14" s="201"/>
      <c r="C14" s="191" t="s">
        <v>110</v>
      </c>
      <c r="D14" s="191"/>
      <c r="E14" s="191"/>
      <c r="F14" s="93"/>
    </row>
    <row r="15" spans="1:6" ht="35.1" customHeight="1" x14ac:dyDescent="0.25">
      <c r="A15" s="200" t="s">
        <v>96</v>
      </c>
      <c r="B15" s="201"/>
      <c r="C15" s="191" t="s">
        <v>110</v>
      </c>
      <c r="D15" s="191"/>
      <c r="E15" s="191"/>
      <c r="F15" s="93"/>
    </row>
    <row r="16" spans="1:6" ht="35.1" customHeight="1" thickBot="1" x14ac:dyDescent="0.3">
      <c r="A16" s="202" t="s">
        <v>97</v>
      </c>
      <c r="B16" s="203"/>
      <c r="C16" s="192" t="s">
        <v>110</v>
      </c>
      <c r="D16" s="192"/>
      <c r="E16" s="192"/>
      <c r="F16" s="94"/>
    </row>
    <row r="17" spans="1:6" s="92" customFormat="1" ht="50.1" customHeight="1" thickBot="1" x14ac:dyDescent="0.3">
      <c r="A17" s="195" t="s">
        <v>100</v>
      </c>
      <c r="B17" s="196"/>
      <c r="C17" s="180">
        <f>SUM(C14:E16)</f>
        <v>0</v>
      </c>
      <c r="D17" s="180"/>
      <c r="E17" s="180"/>
      <c r="F17" s="97" t="str">
        <f>IF(AND(C11=0,C17=0),"請確認經費支應來源及金額",IF(C11=C17,"金額相符","尚有差額請確認"))</f>
        <v>請確認經費支應來源及金額</v>
      </c>
    </row>
  </sheetData>
  <mergeCells count="20">
    <mergeCell ref="A1:F1"/>
    <mergeCell ref="A2:B2"/>
    <mergeCell ref="C15:E15"/>
    <mergeCell ref="C14:E14"/>
    <mergeCell ref="A13:B13"/>
    <mergeCell ref="C13:E13"/>
    <mergeCell ref="A5:A10"/>
    <mergeCell ref="C2:F2"/>
    <mergeCell ref="C3:F3"/>
    <mergeCell ref="A3:B3"/>
    <mergeCell ref="A4:B4"/>
    <mergeCell ref="A11:B11"/>
    <mergeCell ref="C11:E11"/>
    <mergeCell ref="A17:B17"/>
    <mergeCell ref="A12:F12"/>
    <mergeCell ref="A14:B14"/>
    <mergeCell ref="A15:B15"/>
    <mergeCell ref="A16:B16"/>
    <mergeCell ref="C17:E17"/>
    <mergeCell ref="C16:E16"/>
  </mergeCells>
  <phoneticPr fontId="9" type="noConversion"/>
  <conditionalFormatting sqref="A1:F1048576">
    <cfRule type="containsText" dxfId="1" priority="2" operator="containsText" text="(請輸入)">
      <formula>NOT(ISERROR(SEARCH("(請輸入)",A1)))</formula>
    </cfRule>
  </conditionalFormatting>
  <conditionalFormatting sqref="F17">
    <cfRule type="containsText" dxfId="0" priority="1" operator="containsText" text="尚有差額請確認">
      <formula>NOT(ISERROR(SEARCH("尚有差額請確認",F17)))</formula>
    </cfRule>
  </conditionalFormatting>
  <pageMargins left="0.39370078740157483" right="0.39370078740157483" top="0.39370078740157483" bottom="0.39370078740157483" header="0" footer="0"/>
  <pageSetup paperSize="9"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預算說明表(輸入)</vt:lpstr>
      <vt:lpstr>預算說明表(一覽表)</vt:lpstr>
      <vt:lpstr>資本門</vt:lpstr>
      <vt:lpstr>人事費</vt:lpstr>
      <vt:lpstr>'預算說明表(一覽表)'!Print_Area</vt:lpstr>
      <vt:lpstr>'預算說明表(輸入)'!Print_Area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黃順真</dc:creator>
  <cp:lastModifiedBy>順真 黃</cp:lastModifiedBy>
  <cp:lastPrinted>2026-01-09T04:42:08Z</cp:lastPrinted>
  <dcterms:created xsi:type="dcterms:W3CDTF">2013-03-20T07:12:16Z</dcterms:created>
  <dcterms:modified xsi:type="dcterms:W3CDTF">2026-01-16T07:10:41Z</dcterms:modified>
</cp:coreProperties>
</file>